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gymcan-my.sharepoint.com/personal/vdesjardins_gymcan_org/Documents/Competitions/GymCan Competitions/2022/TG Canadian Championships/Registration/"/>
    </mc:Choice>
  </mc:AlternateContent>
  <xr:revisionPtr revIDLastSave="235" documentId="13_ncr:1_{676A5453-4F7D-46F7-96F4-F410B1DEC3C3}" xr6:coauthVersionLast="47" xr6:coauthVersionMax="47" xr10:uidLastSave="{BC1A3C16-1117-4E3C-94B5-7C999353FC45}"/>
  <bookViews>
    <workbookView xWindow="-120" yWindow="-120" windowWidth="20730" windowHeight="11160" tabRatio="805" activeTab="4" xr2:uid="{00000000-000D-0000-FFFF-FFFF00000000}"/>
  </bookViews>
  <sheets>
    <sheet name="Provincial Info" sheetId="8" r:id="rId1"/>
    <sheet name="Financial Info" sheetId="10" r:id="rId2"/>
    <sheet name="Support Staff" sheetId="9" r:id="rId3"/>
    <sheet name="Coaches" sheetId="2" r:id="rId4"/>
    <sheet name="Athletes" sheetId="5" r:id="rId5"/>
    <sheet name="Judges" sheetId="7" r:id="rId6"/>
    <sheet name="Change Log" sheetId="12" r:id="rId7"/>
  </sheets>
  <definedNames>
    <definedName name="_xlnm._FilterDatabase" localSheetId="6" hidden="1">'Change Log'!$A$6:$G$7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69" i="5" l="1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F53" i="5"/>
  <c r="F52" i="5"/>
  <c r="F51" i="5"/>
  <c r="F50" i="5"/>
  <c r="F49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3" i="5"/>
  <c r="F12" i="5"/>
  <c r="F11" i="5"/>
  <c r="F10" i="5"/>
  <c r="F8" i="5"/>
  <c r="F7" i="5"/>
  <c r="F9" i="5"/>
  <c r="C9" i="10"/>
  <c r="E14" i="10"/>
  <c r="S28" i="2" l="1"/>
  <c r="S27" i="2"/>
  <c r="L47" i="2" l="1"/>
  <c r="G3" i="2"/>
  <c r="F4" i="7" l="1"/>
  <c r="D15" i="10" s="1"/>
  <c r="T8" i="5"/>
  <c r="T9" i="5"/>
  <c r="T10" i="5"/>
  <c r="T11" i="5"/>
  <c r="T12" i="5"/>
  <c r="T13" i="5"/>
  <c r="T14" i="5"/>
  <c r="T15" i="5"/>
  <c r="T16" i="5"/>
  <c r="T17" i="5"/>
  <c r="T18" i="5"/>
  <c r="T19" i="5"/>
  <c r="T20" i="5"/>
  <c r="T21" i="5"/>
  <c r="T22" i="5"/>
  <c r="T23" i="5"/>
  <c r="T24" i="5"/>
  <c r="T25" i="5"/>
  <c r="T26" i="5"/>
  <c r="T27" i="5"/>
  <c r="T28" i="5"/>
  <c r="T29" i="5"/>
  <c r="T30" i="5"/>
  <c r="T31" i="5"/>
  <c r="T32" i="5"/>
  <c r="T33" i="5"/>
  <c r="T34" i="5"/>
  <c r="T35" i="5"/>
  <c r="T36" i="5"/>
  <c r="T37" i="5"/>
  <c r="T38" i="5"/>
  <c r="T39" i="5"/>
  <c r="T40" i="5"/>
  <c r="T41" i="5"/>
  <c r="T42" i="5"/>
  <c r="T43" i="5"/>
  <c r="T44" i="5"/>
  <c r="T45" i="5"/>
  <c r="T46" i="5"/>
  <c r="T47" i="5"/>
  <c r="T48" i="5"/>
  <c r="T49" i="5"/>
  <c r="T50" i="5"/>
  <c r="T51" i="5"/>
  <c r="T52" i="5"/>
  <c r="T53" i="5"/>
  <c r="T54" i="5"/>
  <c r="T55" i="5"/>
  <c r="T56" i="5"/>
  <c r="T57" i="5"/>
  <c r="T58" i="5"/>
  <c r="T59" i="5"/>
  <c r="T60" i="5"/>
  <c r="T61" i="5"/>
  <c r="T62" i="5"/>
  <c r="T63" i="5"/>
  <c r="T64" i="5"/>
  <c r="T65" i="5"/>
  <c r="T66" i="5"/>
  <c r="T67" i="5"/>
  <c r="T68" i="5"/>
  <c r="T69" i="5"/>
  <c r="T7" i="5"/>
  <c r="S14" i="2"/>
  <c r="S15" i="2"/>
  <c r="S8" i="2"/>
  <c r="AA17" i="5" l="1"/>
  <c r="AA15" i="5"/>
  <c r="AA18" i="5"/>
  <c r="AA19" i="5"/>
  <c r="AA16" i="5"/>
  <c r="AA20" i="5"/>
  <c r="AA14" i="5"/>
  <c r="F4" i="5" l="1"/>
  <c r="X8" i="5"/>
  <c r="X9" i="5"/>
  <c r="X10" i="5"/>
  <c r="X11" i="5"/>
  <c r="X12" i="5"/>
  <c r="X13" i="5"/>
  <c r="X14" i="5"/>
  <c r="X15" i="5"/>
  <c r="X16" i="5"/>
  <c r="X17" i="5"/>
  <c r="X18" i="5"/>
  <c r="X19" i="5"/>
  <c r="X20" i="5"/>
  <c r="X21" i="5"/>
  <c r="X22" i="5"/>
  <c r="X23" i="5"/>
  <c r="X24" i="5"/>
  <c r="X25" i="5"/>
  <c r="X26" i="5"/>
  <c r="X27" i="5"/>
  <c r="X28" i="5"/>
  <c r="X29" i="5"/>
  <c r="X30" i="5"/>
  <c r="X31" i="5"/>
  <c r="X32" i="5"/>
  <c r="X33" i="5"/>
  <c r="X34" i="5"/>
  <c r="X35" i="5"/>
  <c r="X36" i="5"/>
  <c r="X37" i="5"/>
  <c r="X38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W8" i="5"/>
  <c r="W9" i="5"/>
  <c r="W10" i="5"/>
  <c r="W11" i="5"/>
  <c r="W12" i="5"/>
  <c r="W13" i="5"/>
  <c r="W14" i="5"/>
  <c r="W15" i="5"/>
  <c r="W16" i="5"/>
  <c r="W17" i="5"/>
  <c r="W18" i="5"/>
  <c r="W19" i="5"/>
  <c r="W20" i="5"/>
  <c r="W21" i="5"/>
  <c r="W22" i="5"/>
  <c r="W23" i="5"/>
  <c r="W24" i="5"/>
  <c r="W25" i="5"/>
  <c r="W26" i="5"/>
  <c r="W27" i="5"/>
  <c r="W28" i="5"/>
  <c r="W29" i="5"/>
  <c r="W30" i="5"/>
  <c r="W31" i="5"/>
  <c r="W32" i="5"/>
  <c r="W33" i="5"/>
  <c r="W34" i="5"/>
  <c r="W35" i="5"/>
  <c r="W36" i="5"/>
  <c r="W37" i="5"/>
  <c r="W38" i="5"/>
  <c r="W39" i="5"/>
  <c r="W40" i="5"/>
  <c r="W41" i="5"/>
  <c r="W42" i="5"/>
  <c r="W43" i="5"/>
  <c r="W44" i="5"/>
  <c r="W45" i="5"/>
  <c r="W46" i="5"/>
  <c r="W47" i="5"/>
  <c r="W48" i="5"/>
  <c r="W49" i="5"/>
  <c r="W50" i="5"/>
  <c r="W51" i="5"/>
  <c r="W52" i="5"/>
  <c r="W53" i="5"/>
  <c r="W54" i="5"/>
  <c r="W55" i="5"/>
  <c r="W56" i="5"/>
  <c r="W57" i="5"/>
  <c r="W58" i="5"/>
  <c r="W59" i="5"/>
  <c r="W60" i="5"/>
  <c r="W61" i="5"/>
  <c r="W62" i="5"/>
  <c r="W63" i="5"/>
  <c r="W64" i="5"/>
  <c r="W65" i="5"/>
  <c r="W66" i="5"/>
  <c r="W67" i="5"/>
  <c r="W68" i="5"/>
  <c r="W69" i="5"/>
  <c r="X7" i="5"/>
  <c r="W7" i="5"/>
  <c r="A4" i="2"/>
  <c r="A44" i="2"/>
  <c r="A45" i="2"/>
  <c r="E7" i="9"/>
  <c r="D16" i="10" s="1"/>
  <c r="O13" i="9" l="1"/>
  <c r="O14" i="9"/>
  <c r="O15" i="9"/>
  <c r="O16" i="9"/>
  <c r="O17" i="9"/>
  <c r="O18" i="9"/>
  <c r="O19" i="9"/>
  <c r="O20" i="9"/>
  <c r="O21" i="9"/>
  <c r="O22" i="9"/>
  <c r="O23" i="9"/>
  <c r="O24" i="9"/>
  <c r="O25" i="9"/>
  <c r="O26" i="9"/>
  <c r="O27" i="9"/>
  <c r="O28" i="9"/>
  <c r="O29" i="9"/>
  <c r="O30" i="9"/>
  <c r="O31" i="9"/>
  <c r="O32" i="9"/>
  <c r="O33" i="9"/>
  <c r="O34" i="9"/>
  <c r="O35" i="9"/>
  <c r="O36" i="9"/>
  <c r="O37" i="9"/>
  <c r="O38" i="9"/>
  <c r="O39" i="9"/>
  <c r="O40" i="9"/>
  <c r="O41" i="9"/>
  <c r="O42" i="9"/>
  <c r="O43" i="9"/>
  <c r="O44" i="9"/>
  <c r="O45" i="9"/>
  <c r="E15" i="10" l="1"/>
  <c r="AA4" i="5"/>
  <c r="AA5" i="5"/>
  <c r="AA3" i="5"/>
  <c r="A7" i="2"/>
  <c r="S7" i="2"/>
  <c r="W7" i="2"/>
  <c r="A8" i="2"/>
  <c r="A9" i="2"/>
  <c r="S9" i="2"/>
  <c r="A10" i="2"/>
  <c r="S10" i="2"/>
  <c r="A11" i="2"/>
  <c r="S11" i="2"/>
  <c r="A12" i="2"/>
  <c r="S12" i="2"/>
  <c r="A13" i="2"/>
  <c r="S13" i="2"/>
  <c r="A14" i="2"/>
  <c r="A15" i="2"/>
  <c r="A16" i="2"/>
  <c r="S16" i="2"/>
  <c r="A17" i="2"/>
  <c r="S17" i="2"/>
  <c r="A18" i="2"/>
  <c r="S18" i="2"/>
  <c r="A19" i="2"/>
  <c r="S19" i="2"/>
  <c r="A20" i="2"/>
  <c r="S20" i="2"/>
  <c r="A21" i="2"/>
  <c r="S21" i="2"/>
  <c r="A22" i="2"/>
  <c r="S22" i="2"/>
  <c r="A23" i="2"/>
  <c r="S23" i="2"/>
  <c r="A24" i="2"/>
  <c r="S24" i="2"/>
  <c r="A25" i="2"/>
  <c r="S25" i="2"/>
  <c r="A26" i="2"/>
  <c r="S26" i="2"/>
  <c r="A27" i="2"/>
  <c r="A28" i="2"/>
  <c r="A29" i="2"/>
  <c r="S29" i="2"/>
  <c r="A30" i="2"/>
  <c r="S30" i="2"/>
  <c r="A31" i="2"/>
  <c r="S31" i="2"/>
  <c r="A43" i="2"/>
  <c r="S43" i="2"/>
  <c r="B44" i="2"/>
  <c r="T44" i="2"/>
  <c r="X44" i="2"/>
  <c r="B45" i="2"/>
  <c r="T45" i="2"/>
  <c r="M46" i="2"/>
  <c r="A5" i="7"/>
  <c r="A9" i="7" s="1"/>
  <c r="F6" i="7"/>
  <c r="A12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7" i="9"/>
  <c r="A13" i="9"/>
  <c r="A14" i="9"/>
  <c r="A15" i="9"/>
  <c r="A16" i="9"/>
  <c r="A17" i="9"/>
  <c r="A18" i="9"/>
  <c r="A19" i="9"/>
  <c r="A20" i="9"/>
  <c r="A21" i="9"/>
  <c r="A22" i="9"/>
  <c r="A23" i="9"/>
  <c r="A24" i="9"/>
  <c r="A25" i="9"/>
  <c r="A26" i="9"/>
  <c r="A27" i="9"/>
  <c r="A28" i="9"/>
  <c r="A29" i="9"/>
  <c r="A30" i="9"/>
  <c r="A31" i="9"/>
  <c r="A32" i="9"/>
  <c r="A33" i="9"/>
  <c r="A34" i="9"/>
  <c r="A35" i="9"/>
  <c r="A36" i="9"/>
  <c r="A37" i="9"/>
  <c r="A38" i="9"/>
  <c r="A39" i="9"/>
  <c r="A40" i="9"/>
  <c r="A41" i="9"/>
  <c r="A42" i="9"/>
  <c r="A43" i="9"/>
  <c r="A44" i="9"/>
  <c r="A45" i="9"/>
  <c r="A4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10" i="7"/>
  <c r="A14" i="7"/>
  <c r="A13" i="7"/>
  <c r="A11" i="7"/>
  <c r="Q15" i="7" l="1"/>
  <c r="V28" i="2"/>
  <c r="V24" i="2"/>
  <c r="V27" i="2"/>
  <c r="V26" i="2"/>
  <c r="V22" i="2"/>
  <c r="V25" i="2"/>
  <c r="V23" i="2"/>
  <c r="AA26" i="5"/>
  <c r="V13" i="5"/>
  <c r="V10" i="5"/>
  <c r="AA25" i="5"/>
  <c r="AB5" i="5"/>
  <c r="AA21" i="5"/>
  <c r="Q18" i="7"/>
  <c r="E13" i="10"/>
  <c r="Q13" i="7"/>
  <c r="Q14" i="7"/>
  <c r="Q16" i="7"/>
  <c r="Q12" i="7"/>
  <c r="Q17" i="7"/>
  <c r="AB4" i="5"/>
  <c r="AA28" i="5"/>
  <c r="V16" i="5"/>
  <c r="V11" i="5"/>
  <c r="AB3" i="5"/>
  <c r="V12" i="5"/>
  <c r="V15" i="5"/>
  <c r="AA24" i="5"/>
  <c r="AA22" i="5"/>
  <c r="AA6" i="5"/>
  <c r="V14" i="5"/>
  <c r="AA7" i="5"/>
  <c r="AA23" i="5"/>
  <c r="AA27" i="5"/>
  <c r="E16" i="10" l="1"/>
  <c r="E20" i="10" l="1"/>
</calcChain>
</file>

<file path=xl/sharedStrings.xml><?xml version="1.0" encoding="utf-8"?>
<sst xmlns="http://schemas.openxmlformats.org/spreadsheetml/2006/main" count="196" uniqueCount="120">
  <si>
    <t>Prov</t>
  </si>
  <si>
    <t>Club</t>
  </si>
  <si>
    <t>Age</t>
  </si>
  <si>
    <t>Number of Nights</t>
  </si>
  <si>
    <t>All Athletes</t>
  </si>
  <si>
    <t>Total</t>
  </si>
  <si>
    <t>3 nights</t>
  </si>
  <si>
    <t>4 nights</t>
  </si>
  <si>
    <t>5 nights</t>
  </si>
  <si>
    <t>6 nights</t>
  </si>
  <si>
    <t>7 nights</t>
  </si>
  <si>
    <t>Total Judges</t>
  </si>
  <si>
    <t>DMT</t>
  </si>
  <si>
    <t>Position</t>
  </si>
  <si>
    <t>Total Support Staff</t>
  </si>
  <si>
    <t>Chef de Mission:</t>
  </si>
  <si>
    <t>British Columbia</t>
  </si>
  <si>
    <t>Alberta</t>
  </si>
  <si>
    <t>Manitoba</t>
  </si>
  <si>
    <t>Ontario</t>
  </si>
  <si>
    <t>Quebec</t>
  </si>
  <si>
    <t>Nova Scotia</t>
  </si>
  <si>
    <t>New Brunswick</t>
  </si>
  <si>
    <t>Prince Edward Island</t>
  </si>
  <si>
    <t>Northwest Territories</t>
  </si>
  <si>
    <t>Number</t>
  </si>
  <si>
    <t>Coaches</t>
  </si>
  <si>
    <t>1 night</t>
  </si>
  <si>
    <t>2 nights</t>
  </si>
  <si>
    <t>Contact</t>
  </si>
  <si>
    <t>GCG Funded Judges</t>
  </si>
  <si>
    <t>Arrivial Dates</t>
  </si>
  <si>
    <t>Departure Dates</t>
  </si>
  <si>
    <t>Already Registered in Another Role</t>
  </si>
  <si>
    <t>Not Attending</t>
  </si>
  <si>
    <t>Province/Territory - Province/Territoire</t>
  </si>
  <si>
    <t>Registration Fee / Frais d'inscription</t>
  </si>
  <si>
    <t>Newfoundland and Labrador</t>
  </si>
  <si>
    <t>Province</t>
  </si>
  <si>
    <t>Phone Number / Téléphone</t>
  </si>
  <si>
    <t>Email / Courriel</t>
  </si>
  <si>
    <t>Phone number / Téléphone:</t>
  </si>
  <si>
    <t>Email / Courriel:</t>
  </si>
  <si>
    <t>Registration and Fee Calculation Summary / Tableau sommaire des frais d'inscription</t>
  </si>
  <si>
    <t>Coaches / Entraîneurs</t>
  </si>
  <si>
    <t>Judges / Juges</t>
  </si>
  <si>
    <t>Number / Nombre</t>
  </si>
  <si>
    <t>First Name / Prénom</t>
  </si>
  <si>
    <t>Gender / Sexe</t>
  </si>
  <si>
    <t>Arrival Date / Arrivée</t>
  </si>
  <si>
    <t>Departure Date / Départ</t>
  </si>
  <si>
    <t>NCCP # PNCE</t>
  </si>
  <si>
    <t>Gender / sexe</t>
  </si>
  <si>
    <t>Partner Last Name / Nom de famille du partenaire</t>
  </si>
  <si>
    <t>Partner First Name / Prénom du partenaire</t>
  </si>
  <si>
    <t>TG / GT</t>
  </si>
  <si>
    <t>Level / Niveau FIG</t>
  </si>
  <si>
    <t>Time of Arrival</t>
  </si>
  <si>
    <t>Time of Departure</t>
  </si>
  <si>
    <t>Provincially funded judges ONLY</t>
  </si>
  <si>
    <t>Year of Birth / Année de naissance YYYY</t>
  </si>
  <si>
    <t>Athletes / Athlètes</t>
  </si>
  <si>
    <t>TUM</t>
  </si>
  <si>
    <t>Flight #</t>
  </si>
  <si>
    <t>Change Log / Changements</t>
  </si>
  <si>
    <t>Role / Rôle</t>
  </si>
  <si>
    <t>Change / Changement</t>
  </si>
  <si>
    <t>Refund / Remboursement</t>
  </si>
  <si>
    <t>Athlete</t>
  </si>
  <si>
    <t>Coach</t>
  </si>
  <si>
    <t>Judge</t>
  </si>
  <si>
    <t>Chef</t>
  </si>
  <si>
    <t>Manager</t>
  </si>
  <si>
    <t>Medical</t>
  </si>
  <si>
    <t>Addition</t>
  </si>
  <si>
    <t>Withdraw</t>
  </si>
  <si>
    <t>Yes/Oui</t>
  </si>
  <si>
    <t>No/Non</t>
  </si>
  <si>
    <t>Chaperone</t>
  </si>
  <si>
    <t>Substitution</t>
  </si>
  <si>
    <t xml:space="preserve">E-mail /Courriel 
</t>
  </si>
  <si>
    <t>Last Name / 
Nom de Famille</t>
  </si>
  <si>
    <t>Date of Change /
 Date du Changement</t>
  </si>
  <si>
    <t>Last Name /
 Nom de Famille</t>
  </si>
  <si>
    <t>Dietary Restrictions - Allergies /
Restrictions alimentaires - Allergies</t>
  </si>
  <si>
    <t>Total Coaches</t>
  </si>
  <si>
    <t xml:space="preserve">4 nights </t>
  </si>
  <si>
    <t>Event</t>
  </si>
  <si>
    <t>TRA</t>
  </si>
  <si>
    <t>SYN</t>
  </si>
  <si>
    <t>***This sheet will automatically calculate the amount owed - Please verify that the total is accurate</t>
  </si>
  <si>
    <t xml:space="preserve">***Cette feuille calcule automatiquement le montant à payer. Veuillez vérifier que le total est exact. </t>
  </si>
  <si>
    <t>Support Staff / Personnel de soutien</t>
  </si>
  <si>
    <t>Payable to/à GymCan</t>
  </si>
  <si>
    <t>Registration Fees / Frais d'inscription</t>
  </si>
  <si>
    <t>Criminal Record Check
Vérification judiciaire</t>
  </si>
  <si>
    <t>Respect in Sport
Respect et Sport</t>
  </si>
  <si>
    <t>Please indicate if there are connecting flights on arrival and include the flight #</t>
  </si>
  <si>
    <t>Veuillez indiquer s'il y a des vols de correspondance à l'arrivée et inclure le # de vol</t>
  </si>
  <si>
    <t>True Sport Clean 101</t>
  </si>
  <si>
    <t>CAC Making Headway</t>
  </si>
  <si>
    <t>bc</t>
  </si>
  <si>
    <t>ab</t>
  </si>
  <si>
    <t>sk</t>
  </si>
  <si>
    <t>mb</t>
  </si>
  <si>
    <t>on</t>
  </si>
  <si>
    <t>qc</t>
  </si>
  <si>
    <t>nl</t>
  </si>
  <si>
    <t>nb</t>
  </si>
  <si>
    <t>ns</t>
  </si>
  <si>
    <t>pei</t>
  </si>
  <si>
    <t>Saskatchewan</t>
  </si>
  <si>
    <t>2022 Canadian Championships TG Registration</t>
  </si>
  <si>
    <t xml:space="preserve"> Inscription aux Championnats canadiens 2022 GT</t>
  </si>
  <si>
    <t>Athletes / Athlètes -  $ 20 per additional discipline / par discipline additionnelle</t>
  </si>
  <si>
    <t xml:space="preserve">2022 Canadian Championships in Trampoline Gymnastics </t>
  </si>
  <si>
    <t>Championnats canadiens de gymnastique tranpoline 2022</t>
  </si>
  <si>
    <t>2022 Canadian Championships TG / Championnats canadiens GT 2022</t>
  </si>
  <si>
    <t>Refund Deadline (Registrations): July 5, 2022</t>
  </si>
  <si>
    <t>Date limite de remboursement (inscriptions) : 5 juillet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</si>
</sst>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$&quot;#,##0.00_);[Red]\(&quot;$&quot;#,##0.00\)"/>
    <numFmt numFmtId="164" formatCode="_-&quot;$&quot;* #,##0.00_-;\-&quot;$&quot;* #,##0.00_-;_-&quot;$&quot;* &quot;-&quot;??_-;_-@_-"/>
    <numFmt numFmtId="165" formatCode="[$-409]d\-mmm\-yyyy;@"/>
    <numFmt numFmtId="166" formatCode="h:mm;@"/>
    <numFmt numFmtId="167" formatCode="[$-1009]d\-mmm\-yy;@"/>
    <numFmt numFmtId="168" formatCode="[$-F400]h:mm:ss\ AM/PM"/>
  </numFmts>
  <fonts count="46" x14ac:knownFonts="1">
    <font>
      <sz val="10"/>
      <name val="Arial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color indexed="9"/>
      <name val="Calibri"/>
      <family val="2"/>
      <scheme val="minor"/>
    </font>
    <font>
      <sz val="10"/>
      <name val="Calibri"/>
      <family val="2"/>
      <scheme val="minor"/>
    </font>
    <font>
      <b/>
      <sz val="9"/>
      <color indexed="9"/>
      <name val="Calibri"/>
      <family val="2"/>
      <scheme val="minor"/>
    </font>
    <font>
      <b/>
      <sz val="10"/>
      <color indexed="9"/>
      <name val="Calibri"/>
      <family val="2"/>
      <scheme val="minor"/>
    </font>
    <font>
      <sz val="14"/>
      <name val="Calibri"/>
      <family val="2"/>
      <scheme val="minor"/>
    </font>
    <font>
      <sz val="9"/>
      <name val="Calibri"/>
      <family val="2"/>
      <scheme val="minor"/>
    </font>
    <font>
      <b/>
      <u/>
      <sz val="16"/>
      <color indexed="9"/>
      <name val="Calibri"/>
      <family val="2"/>
      <scheme val="minor"/>
    </font>
    <font>
      <b/>
      <sz val="9"/>
      <name val="Calibri"/>
      <family val="2"/>
      <scheme val="minor"/>
    </font>
    <font>
      <sz val="10"/>
      <color indexed="9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14"/>
      <color indexed="9"/>
      <name val="Calibri"/>
      <family val="2"/>
      <scheme val="minor"/>
    </font>
    <font>
      <sz val="9"/>
      <color theme="8" tint="-0.249977111117893"/>
      <name val="Calibri"/>
      <family val="2"/>
      <scheme val="minor"/>
    </font>
    <font>
      <b/>
      <sz val="9"/>
      <color theme="8" tint="-0.249977111117893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6"/>
      <color indexed="9"/>
      <name val="Calisto MT"/>
      <family val="1"/>
    </font>
    <font>
      <sz val="10"/>
      <name val="Calisto MT"/>
      <family val="1"/>
    </font>
    <font>
      <b/>
      <sz val="10"/>
      <color indexed="9"/>
      <name val="Calisto MT"/>
      <family val="1"/>
    </font>
    <font>
      <sz val="14"/>
      <name val="Calisto MT"/>
      <family val="1"/>
    </font>
    <font>
      <u/>
      <sz val="10"/>
      <color indexed="12"/>
      <name val="Calisto MT"/>
      <family val="1"/>
    </font>
    <font>
      <b/>
      <sz val="18"/>
      <color rgb="FFC00000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FF00"/>
      <name val="Calibri"/>
      <family val="2"/>
      <scheme val="minor"/>
    </font>
    <font>
      <b/>
      <sz val="14"/>
      <color indexed="9"/>
      <name val="Calisto MT"/>
      <family val="1"/>
    </font>
    <font>
      <b/>
      <sz val="9"/>
      <color indexed="9"/>
      <name val="Calisto MT"/>
      <family val="1"/>
    </font>
    <font>
      <sz val="9"/>
      <name val="Calisto MT"/>
      <family val="1"/>
    </font>
    <font>
      <sz val="9"/>
      <color theme="8" tint="-0.249977111117893"/>
      <name val="Calisto MT"/>
      <family val="1"/>
    </font>
    <font>
      <b/>
      <sz val="12"/>
      <color indexed="9"/>
      <name val="Calisto MT"/>
      <family val="1"/>
    </font>
    <font>
      <b/>
      <sz val="9"/>
      <color theme="8" tint="-0.249977111117893"/>
      <name val="Calisto MT"/>
      <family val="1"/>
    </font>
    <font>
      <sz val="14"/>
      <color indexed="8"/>
      <name val="Calisto MT"/>
      <family val="1"/>
    </font>
    <font>
      <b/>
      <sz val="9"/>
      <color theme="0"/>
      <name val="Calisto MT"/>
      <family val="1"/>
    </font>
    <font>
      <sz val="9"/>
      <color indexed="9"/>
      <name val="Calisto MT"/>
      <family val="1"/>
    </font>
    <font>
      <sz val="9"/>
      <color indexed="8"/>
      <name val="Calisto MT"/>
      <family val="1"/>
    </font>
    <font>
      <b/>
      <sz val="11"/>
      <color indexed="9"/>
      <name val="Calisto MT"/>
      <family val="1"/>
    </font>
    <font>
      <b/>
      <sz val="14"/>
      <color theme="0"/>
      <name val="Calisto MT"/>
      <family val="1"/>
    </font>
    <font>
      <b/>
      <sz val="10"/>
      <color theme="0"/>
      <name val="Calisto MT"/>
      <family val="1"/>
    </font>
    <font>
      <sz val="10"/>
      <color rgb="FFFF0000"/>
      <name val="Calisto MT"/>
      <family val="1"/>
    </font>
    <font>
      <b/>
      <sz val="9"/>
      <name val="Calisto MT"/>
      <family val="1"/>
    </font>
    <font>
      <b/>
      <sz val="9"/>
      <color rgb="FFC00000"/>
      <name val="Calisto MT"/>
      <family val="1"/>
    </font>
    <font>
      <b/>
      <sz val="8"/>
      <color indexed="9"/>
      <name val="Calisto MT"/>
      <family val="1"/>
    </font>
    <font>
      <b/>
      <sz val="14"/>
      <color rgb="FFC00000"/>
      <name val="Calisto MT"/>
      <family val="1"/>
    </font>
    <font>
      <b/>
      <sz val="14"/>
      <color rgb="FFFF0000"/>
      <name val="Calisto MT"/>
      <family val="1"/>
    </font>
  </fonts>
  <fills count="7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2" fillId="0" borderId="0" applyNumberFormat="0" applyFill="0" applyBorder="0" applyAlignment="0" applyProtection="0">
      <alignment vertical="top"/>
      <protection locked="0"/>
    </xf>
  </cellStyleXfs>
  <cellXfs count="147">
    <xf numFmtId="0" fontId="0" fillId="0" borderId="0" xfId="0"/>
    <xf numFmtId="0" fontId="4" fillId="4" borderId="0" xfId="0" applyFont="1" applyFill="1"/>
    <xf numFmtId="0" fontId="4" fillId="0" borderId="0" xfId="0" applyFont="1"/>
    <xf numFmtId="0" fontId="6" fillId="4" borderId="0" xfId="0" applyFont="1" applyFill="1"/>
    <xf numFmtId="0" fontId="8" fillId="4" borderId="0" xfId="0" applyFont="1" applyFill="1" applyProtection="1">
      <protection hidden="1"/>
    </xf>
    <xf numFmtId="0" fontId="5" fillId="4" borderId="0" xfId="0" applyFont="1" applyFill="1" applyProtection="1">
      <protection hidden="1"/>
    </xf>
    <xf numFmtId="0" fontId="8" fillId="0" borderId="0" xfId="0" applyFont="1" applyProtection="1">
      <protection hidden="1"/>
    </xf>
    <xf numFmtId="0" fontId="9" fillId="4" borderId="0" xfId="0" applyFont="1" applyFill="1" applyProtection="1">
      <protection hidden="1"/>
    </xf>
    <xf numFmtId="0" fontId="7" fillId="0" borderId="0" xfId="0" applyFont="1" applyProtection="1"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0" fontId="5" fillId="5" borderId="1" xfId="0" applyFont="1" applyFill="1" applyBorder="1" applyAlignment="1" applyProtection="1">
      <alignment horizontal="center"/>
      <protection hidden="1"/>
    </xf>
    <xf numFmtId="0" fontId="5" fillId="5" borderId="2" xfId="0" applyFont="1" applyFill="1" applyBorder="1" applyAlignment="1" applyProtection="1">
      <alignment horizontal="center"/>
      <protection hidden="1"/>
    </xf>
    <xf numFmtId="0" fontId="8" fillId="0" borderId="1" xfId="0" applyFont="1" applyBorder="1" applyAlignment="1" applyProtection="1">
      <alignment horizontal="center"/>
      <protection hidden="1"/>
    </xf>
    <xf numFmtId="164" fontId="8" fillId="0" borderId="2" xfId="1" applyFont="1" applyBorder="1" applyAlignment="1" applyProtection="1">
      <alignment horizontal="center"/>
      <protection hidden="1"/>
    </xf>
    <xf numFmtId="0" fontId="5" fillId="5" borderId="7" xfId="0" applyFont="1" applyFill="1" applyBorder="1" applyProtection="1">
      <protection hidden="1"/>
    </xf>
    <xf numFmtId="0" fontId="5" fillId="5" borderId="6" xfId="0" applyFont="1" applyFill="1" applyBorder="1" applyProtection="1">
      <protection hidden="1"/>
    </xf>
    <xf numFmtId="0" fontId="5" fillId="5" borderId="6" xfId="0" applyFont="1" applyFill="1" applyBorder="1" applyAlignment="1" applyProtection="1">
      <alignment horizontal="center"/>
      <protection hidden="1"/>
    </xf>
    <xf numFmtId="0" fontId="5" fillId="5" borderId="4" xfId="0" applyFont="1" applyFill="1" applyBorder="1" applyAlignment="1" applyProtection="1">
      <alignment horizontal="center"/>
      <protection hidden="1"/>
    </xf>
    <xf numFmtId="0" fontId="8" fillId="4" borderId="0" xfId="0" applyFont="1" applyFill="1" applyAlignment="1">
      <alignment vertical="center" wrapText="1"/>
    </xf>
    <xf numFmtId="0" fontId="14" fillId="4" borderId="0" xfId="0" applyFont="1" applyFill="1" applyAlignment="1">
      <alignment vertical="center" wrapText="1"/>
    </xf>
    <xf numFmtId="0" fontId="15" fillId="4" borderId="0" xfId="0" applyFont="1" applyFill="1" applyAlignment="1">
      <alignment horizontal="left" vertical="center"/>
    </xf>
    <xf numFmtId="0" fontId="5" fillId="5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 vertical="center" wrapText="1"/>
    </xf>
    <xf numFmtId="0" fontId="17" fillId="4" borderId="0" xfId="0" applyFont="1" applyFill="1"/>
    <xf numFmtId="0" fontId="13" fillId="4" borderId="0" xfId="0" applyFont="1" applyFill="1" applyAlignment="1">
      <alignment horizontal="center" vertical="center"/>
    </xf>
    <xf numFmtId="0" fontId="18" fillId="0" borderId="0" xfId="0" applyFont="1" applyProtection="1">
      <protection hidden="1"/>
    </xf>
    <xf numFmtId="8" fontId="10" fillId="0" borderId="6" xfId="0" applyNumberFormat="1" applyFont="1" applyFill="1" applyBorder="1" applyAlignment="1" applyProtection="1">
      <alignment horizontal="center" vertical="center"/>
      <protection hidden="1"/>
    </xf>
    <xf numFmtId="0" fontId="12" fillId="4" borderId="0" xfId="0" applyFont="1" applyFill="1" applyBorder="1" applyAlignment="1" applyProtection="1">
      <alignment horizontal="right"/>
      <protection hidden="1"/>
    </xf>
    <xf numFmtId="164" fontId="12" fillId="4" borderId="0" xfId="0" applyNumberFormat="1" applyFont="1" applyFill="1" applyBorder="1" applyProtection="1">
      <protection hidden="1"/>
    </xf>
    <xf numFmtId="0" fontId="20" fillId="4" borderId="0" xfId="0" applyFont="1" applyFill="1"/>
    <xf numFmtId="0" fontId="21" fillId="4" borderId="0" xfId="0" applyFont="1" applyFill="1"/>
    <xf numFmtId="0" fontId="22" fillId="0" borderId="0" xfId="0" applyFont="1" applyFill="1" applyProtection="1">
      <protection locked="0"/>
    </xf>
    <xf numFmtId="0" fontId="20" fillId="0" borderId="0" xfId="0" applyFont="1" applyFill="1" applyProtection="1">
      <protection locked="0"/>
    </xf>
    <xf numFmtId="0" fontId="23" fillId="0" borderId="0" xfId="2" applyFont="1" applyFill="1" applyAlignment="1" applyProtection="1">
      <protection locked="0"/>
    </xf>
    <xf numFmtId="0" fontId="16" fillId="4" borderId="0" xfId="0" applyFont="1" applyFill="1" applyProtection="1">
      <protection hidden="1"/>
    </xf>
    <xf numFmtId="0" fontId="25" fillId="4" borderId="0" xfId="0" applyFont="1" applyFill="1" applyProtection="1">
      <protection hidden="1"/>
    </xf>
    <xf numFmtId="0" fontId="3" fillId="4" borderId="0" xfId="0" applyFont="1" applyFill="1" applyProtection="1">
      <protection hidden="1"/>
    </xf>
    <xf numFmtId="0" fontId="26" fillId="4" borderId="0" xfId="0" applyFont="1" applyFill="1" applyProtection="1">
      <protection hidden="1"/>
    </xf>
    <xf numFmtId="0" fontId="24" fillId="4" borderId="0" xfId="0" applyFont="1" applyFill="1" applyAlignment="1" applyProtection="1">
      <alignment vertical="center"/>
      <protection hidden="1"/>
    </xf>
    <xf numFmtId="0" fontId="6" fillId="4" borderId="0" xfId="0" applyFont="1" applyFill="1" applyAlignment="1" applyProtection="1">
      <protection hidden="1"/>
    </xf>
    <xf numFmtId="0" fontId="24" fillId="0" borderId="0" xfId="0" applyFont="1" applyFill="1" applyAlignment="1" applyProtection="1">
      <alignment vertical="center"/>
      <protection hidden="1"/>
    </xf>
    <xf numFmtId="0" fontId="6" fillId="0" borderId="0" xfId="0" applyFont="1" applyFill="1" applyAlignment="1" applyProtection="1">
      <protection hidden="1"/>
    </xf>
    <xf numFmtId="0" fontId="8" fillId="0" borderId="0" xfId="0" applyFont="1" applyFill="1" applyProtection="1">
      <protection hidden="1"/>
    </xf>
    <xf numFmtId="0" fontId="25" fillId="0" borderId="0" xfId="0" applyFont="1" applyFill="1" applyProtection="1">
      <protection hidden="1"/>
    </xf>
    <xf numFmtId="0" fontId="27" fillId="4" borderId="0" xfId="0" applyFont="1" applyFill="1" applyAlignment="1" applyProtection="1">
      <alignment vertical="center"/>
      <protection hidden="1"/>
    </xf>
    <xf numFmtId="0" fontId="28" fillId="4" borderId="0" xfId="0" applyFont="1" applyFill="1" applyAlignment="1">
      <alignment vertical="center"/>
    </xf>
    <xf numFmtId="0" fontId="29" fillId="4" borderId="0" xfId="0" applyFont="1" applyFill="1" applyAlignment="1">
      <alignment vertical="center" wrapText="1"/>
    </xf>
    <xf numFmtId="0" fontId="30" fillId="4" borderId="0" xfId="0" applyFont="1" applyFill="1" applyAlignment="1">
      <alignment vertical="center" wrapText="1"/>
    </xf>
    <xf numFmtId="0" fontId="20" fillId="0" borderId="0" xfId="0" applyFont="1"/>
    <xf numFmtId="0" fontId="27" fillId="4" borderId="0" xfId="0" applyFont="1" applyFill="1" applyAlignment="1">
      <alignment vertical="center"/>
    </xf>
    <xf numFmtId="167" fontId="20" fillId="0" borderId="0" xfId="0" applyNumberFormat="1" applyFont="1" applyAlignment="1" applyProtection="1">
      <alignment horizontal="center" vertical="center" wrapText="1"/>
      <protection hidden="1"/>
    </xf>
    <xf numFmtId="0" fontId="31" fillId="4" borderId="0" xfId="0" applyFont="1" applyFill="1" applyAlignment="1">
      <alignment vertical="center"/>
    </xf>
    <xf numFmtId="0" fontId="28" fillId="4" borderId="0" xfId="0" applyFont="1" applyFill="1" applyAlignment="1">
      <alignment horizontal="left" vertical="center"/>
    </xf>
    <xf numFmtId="0" fontId="32" fillId="4" borderId="0" xfId="0" applyFont="1" applyFill="1" applyAlignment="1">
      <alignment horizontal="left" vertical="center"/>
    </xf>
    <xf numFmtId="0" fontId="28" fillId="4" borderId="0" xfId="0" applyFont="1" applyFill="1" applyAlignment="1">
      <alignment vertical="center" wrapText="1"/>
    </xf>
    <xf numFmtId="15" fontId="20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/>
    <xf numFmtId="0" fontId="27" fillId="4" borderId="0" xfId="0" applyFont="1" applyFill="1" applyAlignment="1">
      <alignment horizontal="right" vertical="center"/>
    </xf>
    <xf numFmtId="0" fontId="27" fillId="4" borderId="0" xfId="0" applyFont="1" applyFill="1" applyAlignment="1">
      <alignment horizontal="center" vertical="center"/>
    </xf>
    <xf numFmtId="0" fontId="34" fillId="4" borderId="0" xfId="0" applyFont="1" applyFill="1" applyAlignment="1">
      <alignment horizontal="left" vertical="center"/>
    </xf>
    <xf numFmtId="0" fontId="28" fillId="5" borderId="1" xfId="0" applyFont="1" applyFill="1" applyBorder="1" applyAlignment="1">
      <alignment horizontal="center" vertical="center" wrapText="1"/>
    </xf>
    <xf numFmtId="0" fontId="28" fillId="5" borderId="1" xfId="0" quotePrefix="1" applyNumberFormat="1" applyFont="1" applyFill="1" applyBorder="1" applyAlignment="1">
      <alignment horizontal="center" vertical="center" wrapText="1"/>
    </xf>
    <xf numFmtId="0" fontId="28" fillId="5" borderId="1" xfId="0" applyNumberFormat="1" applyFont="1" applyFill="1" applyBorder="1" applyAlignment="1">
      <alignment horizontal="center" vertical="center" wrapText="1"/>
    </xf>
    <xf numFmtId="0" fontId="35" fillId="5" borderId="1" xfId="0" applyFont="1" applyFill="1" applyBorder="1" applyAlignment="1" applyProtection="1">
      <alignment horizontal="center" vertical="center" wrapText="1"/>
      <protection hidden="1"/>
    </xf>
    <xf numFmtId="0" fontId="29" fillId="0" borderId="1" xfId="0" applyFont="1" applyBorder="1" applyAlignment="1" applyProtection="1">
      <alignment horizontal="center" vertical="center" wrapText="1"/>
      <protection locked="0"/>
    </xf>
    <xf numFmtId="1" fontId="29" fillId="0" borderId="1" xfId="0" applyNumberFormat="1" applyFont="1" applyBorder="1" applyAlignment="1" applyProtection="1">
      <alignment horizontal="center" vertical="center" wrapText="1"/>
      <protection locked="0"/>
    </xf>
    <xf numFmtId="165" fontId="29" fillId="0" borderId="1" xfId="0" applyNumberFormat="1" applyFont="1" applyBorder="1" applyAlignment="1" applyProtection="1">
      <alignment horizontal="center" vertical="center" wrapText="1"/>
      <protection locked="0"/>
    </xf>
    <xf numFmtId="166" fontId="29" fillId="0" borderId="1" xfId="0" applyNumberFormat="1" applyFont="1" applyBorder="1" applyAlignment="1" applyProtection="1">
      <alignment horizontal="center" vertical="center" wrapText="1"/>
      <protection locked="0"/>
    </xf>
    <xf numFmtId="1" fontId="35" fillId="5" borderId="1" xfId="0" applyNumberFormat="1" applyFont="1" applyFill="1" applyBorder="1" applyAlignment="1" applyProtection="1">
      <alignment horizontal="center" vertical="center" wrapText="1"/>
    </xf>
    <xf numFmtId="15" fontId="29" fillId="0" borderId="0" xfId="0" applyNumberFormat="1" applyFont="1" applyAlignment="1" applyProtection="1">
      <alignment horizontal="center" vertical="center" wrapText="1"/>
      <protection hidden="1"/>
    </xf>
    <xf numFmtId="0" fontId="20" fillId="0" borderId="0" xfId="0" applyFont="1" applyAlignment="1">
      <alignment horizontal="center" vertical="center" wrapText="1"/>
    </xf>
    <xf numFmtId="0" fontId="36" fillId="0" borderId="0" xfId="0" applyFont="1" applyFill="1" applyAlignment="1">
      <alignment vertical="center" wrapText="1"/>
    </xf>
    <xf numFmtId="0" fontId="29" fillId="0" borderId="0" xfId="0" applyFont="1" applyAlignment="1">
      <alignment vertical="center" wrapText="1"/>
    </xf>
    <xf numFmtId="0" fontId="38" fillId="4" borderId="0" xfId="0" applyFont="1" applyFill="1" applyAlignment="1">
      <alignment horizontal="center" vertical="center"/>
    </xf>
    <xf numFmtId="0" fontId="39" fillId="4" borderId="0" xfId="0" applyFont="1" applyFill="1" applyAlignment="1">
      <alignment horizontal="left" vertical="center"/>
    </xf>
    <xf numFmtId="0" fontId="21" fillId="4" borderId="0" xfId="0" applyFont="1" applyFill="1" applyAlignment="1">
      <alignment vertical="center"/>
    </xf>
    <xf numFmtId="0" fontId="35" fillId="4" borderId="0" xfId="0" applyFont="1" applyFill="1" applyAlignment="1">
      <alignment vertical="center"/>
    </xf>
    <xf numFmtId="0" fontId="35" fillId="4" borderId="0" xfId="0" applyFont="1" applyFill="1" applyAlignment="1">
      <alignment vertical="center" wrapText="1"/>
    </xf>
    <xf numFmtId="0" fontId="35" fillId="0" borderId="0" xfId="0" applyFont="1" applyFill="1" applyAlignment="1">
      <alignment vertical="center"/>
    </xf>
    <xf numFmtId="0" fontId="30" fillId="4" borderId="0" xfId="0" applyFont="1" applyFill="1" applyAlignment="1">
      <alignment vertical="center"/>
    </xf>
    <xf numFmtId="0" fontId="29" fillId="4" borderId="0" xfId="0" applyFont="1" applyFill="1" applyAlignment="1">
      <alignment vertical="center"/>
    </xf>
    <xf numFmtId="0" fontId="29" fillId="0" borderId="0" xfId="0" applyFont="1" applyFill="1" applyAlignment="1">
      <alignment vertical="center"/>
    </xf>
    <xf numFmtId="1" fontId="29" fillId="0" borderId="5" xfId="0" applyNumberFormat="1" applyFont="1" applyBorder="1" applyAlignment="1" applyProtection="1">
      <alignment horizontal="center" vertical="center" wrapText="1"/>
      <protection locked="0"/>
    </xf>
    <xf numFmtId="0" fontId="40" fillId="0" borderId="0" xfId="0" applyFont="1"/>
    <xf numFmtId="1" fontId="29" fillId="0" borderId="0" xfId="0" applyNumberFormat="1" applyFont="1" applyAlignment="1" applyProtection="1">
      <alignment horizontal="center" vertical="center" wrapText="1"/>
      <protection locked="0"/>
    </xf>
    <xf numFmtId="0" fontId="29" fillId="0" borderId="5" xfId="0" applyFont="1" applyBorder="1" applyAlignment="1">
      <alignment horizontal="center" vertical="center" wrapText="1"/>
    </xf>
    <xf numFmtId="0" fontId="29" fillId="0" borderId="1" xfId="0" applyFont="1" applyBorder="1" applyAlignment="1">
      <alignment horizontal="center" vertical="center" wrapText="1"/>
    </xf>
    <xf numFmtId="0" fontId="29" fillId="5" borderId="0" xfId="0" applyFont="1" applyFill="1" applyBorder="1" applyAlignment="1" applyProtection="1">
      <alignment horizontal="center" vertical="center" wrapText="1"/>
      <protection locked="0"/>
    </xf>
    <xf numFmtId="0" fontId="35" fillId="2" borderId="1" xfId="0" applyFont="1" applyFill="1" applyBorder="1" applyAlignment="1" applyProtection="1">
      <alignment horizontal="center" vertical="center" wrapText="1"/>
      <protection hidden="1"/>
    </xf>
    <xf numFmtId="0" fontId="29" fillId="2" borderId="0" xfId="0" applyFont="1" applyFill="1" applyBorder="1" applyAlignment="1" applyProtection="1">
      <alignment horizontal="center" vertical="center" wrapText="1"/>
      <protection locked="0"/>
    </xf>
    <xf numFmtId="1" fontId="35" fillId="2" borderId="1" xfId="0" applyNumberFormat="1" applyFont="1" applyFill="1" applyBorder="1" applyAlignment="1" applyProtection="1">
      <alignment horizontal="center" vertical="center" wrapText="1"/>
    </xf>
    <xf numFmtId="0" fontId="29" fillId="3" borderId="0" xfId="0" applyFont="1" applyFill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center" vertical="center" wrapText="1"/>
    </xf>
    <xf numFmtId="165" fontId="29" fillId="0" borderId="0" xfId="0" applyNumberFormat="1" applyFont="1" applyBorder="1" applyAlignment="1" applyProtection="1">
      <alignment horizontal="center" vertical="center" wrapText="1"/>
      <protection locked="0"/>
    </xf>
    <xf numFmtId="1" fontId="29" fillId="0" borderId="0" xfId="0" applyNumberFormat="1" applyFont="1" applyBorder="1" applyAlignment="1" applyProtection="1">
      <alignment horizontal="center" vertical="center" wrapText="1"/>
      <protection locked="0"/>
    </xf>
    <xf numFmtId="0" fontId="34" fillId="5" borderId="1" xfId="0" applyNumberFormat="1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vertical="center"/>
    </xf>
    <xf numFmtId="0" fontId="42" fillId="4" borderId="0" xfId="0" applyFont="1" applyFill="1" applyAlignment="1">
      <alignment vertical="center"/>
    </xf>
    <xf numFmtId="0" fontId="28" fillId="0" borderId="0" xfId="0" applyFont="1" applyFill="1" applyAlignment="1">
      <alignment vertical="center"/>
    </xf>
    <xf numFmtId="0" fontId="29" fillId="0" borderId="0" xfId="0" applyFont="1" applyAlignment="1">
      <alignment vertical="center"/>
    </xf>
    <xf numFmtId="0" fontId="43" fillId="4" borderId="0" xfId="0" applyFont="1" applyFill="1" applyAlignment="1">
      <alignment vertical="center"/>
    </xf>
    <xf numFmtId="0" fontId="29" fillId="0" borderId="0" xfId="0" applyFont="1" applyBorder="1" applyAlignment="1" applyProtection="1">
      <alignment horizontal="center" vertical="center" wrapText="1"/>
      <protection locked="0"/>
    </xf>
    <xf numFmtId="0" fontId="34" fillId="5" borderId="1" xfId="0" applyFont="1" applyFill="1" applyBorder="1" applyAlignment="1">
      <alignment horizontal="center" vertical="center" wrapText="1"/>
    </xf>
    <xf numFmtId="0" fontId="28" fillId="5" borderId="3" xfId="0" applyFont="1" applyFill="1" applyBorder="1" applyAlignment="1">
      <alignment horizontal="center" vertical="center" wrapText="1"/>
    </xf>
    <xf numFmtId="0" fontId="34" fillId="5" borderId="1" xfId="0" quotePrefix="1" applyNumberFormat="1" applyFont="1" applyFill="1" applyBorder="1" applyAlignment="1">
      <alignment horizontal="center" vertical="center" wrapText="1"/>
    </xf>
    <xf numFmtId="15" fontId="20" fillId="0" borderId="0" xfId="0" applyNumberFormat="1" applyFont="1" applyFill="1" applyAlignment="1" applyProtection="1">
      <alignment horizontal="center" vertical="center" wrapText="1"/>
      <protection hidden="1"/>
    </xf>
    <xf numFmtId="0" fontId="29" fillId="0" borderId="11" xfId="0" applyFont="1" applyBorder="1" applyAlignment="1" applyProtection="1">
      <alignment horizontal="center" vertical="center" wrapText="1"/>
      <protection locked="0"/>
    </xf>
    <xf numFmtId="1" fontId="29" fillId="0" borderId="3" xfId="0" applyNumberFormat="1" applyFont="1" applyBorder="1" applyAlignment="1" applyProtection="1">
      <alignment horizontal="center" vertical="center" wrapText="1"/>
      <protection locked="0"/>
    </xf>
    <xf numFmtId="1" fontId="35" fillId="2" borderId="1" xfId="0" applyNumberFormat="1" applyFont="1" applyFill="1" applyBorder="1" applyAlignment="1" applyProtection="1">
      <alignment horizontal="center" vertical="center" wrapText="1"/>
      <protection hidden="1"/>
    </xf>
    <xf numFmtId="0" fontId="29" fillId="0" borderId="12" xfId="0" applyFont="1" applyBorder="1" applyAlignment="1" applyProtection="1">
      <alignment horizontal="center" vertical="center" wrapText="1"/>
      <protection locked="0"/>
    </xf>
    <xf numFmtId="0" fontId="20" fillId="0" borderId="0" xfId="0" applyNumberFormat="1" applyFont="1" applyAlignment="1" applyProtection="1">
      <alignment horizontal="center" vertical="center" wrapText="1"/>
      <protection hidden="1"/>
    </xf>
    <xf numFmtId="0" fontId="32" fillId="4" borderId="0" xfId="0" applyFont="1" applyFill="1" applyAlignment="1">
      <alignment vertical="center"/>
    </xf>
    <xf numFmtId="0" fontId="44" fillId="4" borderId="0" xfId="0" applyFont="1" applyFill="1" applyAlignment="1">
      <alignment vertical="center"/>
    </xf>
    <xf numFmtId="0" fontId="45" fillId="4" borderId="0" xfId="0" applyFont="1" applyFill="1" applyAlignment="1">
      <alignment vertical="center"/>
    </xf>
    <xf numFmtId="0" fontId="29" fillId="0" borderId="1" xfId="0" applyFont="1" applyBorder="1" applyAlignment="1" applyProtection="1">
      <alignment vertical="center" wrapText="1"/>
      <protection locked="0"/>
    </xf>
    <xf numFmtId="0" fontId="37" fillId="4" borderId="0" xfId="0" applyFont="1" applyFill="1" applyAlignment="1" applyProtection="1">
      <alignment vertical="center"/>
      <protection hidden="1"/>
    </xf>
    <xf numFmtId="0" fontId="37" fillId="0" borderId="0" xfId="0" applyFont="1" applyFill="1" applyAlignment="1" applyProtection="1">
      <alignment vertical="center"/>
      <protection hidden="1"/>
    </xf>
    <xf numFmtId="0" fontId="20" fillId="0" borderId="0" xfId="0" applyFont="1" applyFill="1" applyBorder="1"/>
    <xf numFmtId="0" fontId="20" fillId="0" borderId="10" xfId="0" applyFont="1" applyFill="1" applyBorder="1"/>
    <xf numFmtId="0" fontId="39" fillId="4" borderId="0" xfId="0" applyFont="1" applyFill="1"/>
    <xf numFmtId="0" fontId="28" fillId="0" borderId="10" xfId="0" applyFont="1" applyFill="1" applyBorder="1" applyAlignment="1">
      <alignment horizontal="center" vertical="center" wrapText="1"/>
    </xf>
    <xf numFmtId="0" fontId="20" fillId="0" borderId="1" xfId="0" applyFont="1" applyBorder="1"/>
    <xf numFmtId="0" fontId="27" fillId="4" borderId="0" xfId="0" applyFont="1" applyFill="1" applyAlignment="1">
      <alignment horizontal="left" vertical="center"/>
    </xf>
    <xf numFmtId="0" fontId="8" fillId="0" borderId="15" xfId="0" applyFont="1" applyBorder="1" applyAlignment="1" applyProtection="1">
      <alignment horizontal="center"/>
      <protection hidden="1"/>
    </xf>
    <xf numFmtId="164" fontId="8" fillId="0" borderId="16" xfId="1" applyFont="1" applyBorder="1" applyAlignment="1" applyProtection="1">
      <alignment horizontal="center"/>
      <protection hidden="1"/>
    </xf>
    <xf numFmtId="0" fontId="8" fillId="0" borderId="13" xfId="0" applyFont="1" applyFill="1" applyBorder="1" applyProtection="1">
      <protection hidden="1"/>
    </xf>
    <xf numFmtId="0" fontId="10" fillId="0" borderId="17" xfId="0" applyFont="1" applyFill="1" applyBorder="1" applyProtection="1">
      <protection hidden="1"/>
    </xf>
    <xf numFmtId="164" fontId="10" fillId="0" borderId="18" xfId="0" applyNumberFormat="1" applyFont="1" applyFill="1" applyBorder="1" applyProtection="1">
      <protection hidden="1"/>
    </xf>
    <xf numFmtId="14" fontId="29" fillId="0" borderId="1" xfId="0" applyNumberFormat="1" applyFont="1" applyBorder="1" applyAlignment="1" applyProtection="1">
      <alignment horizontal="center" vertical="center" wrapText="1"/>
      <protection locked="0"/>
    </xf>
    <xf numFmtId="168" fontId="29" fillId="0" borderId="1" xfId="0" applyNumberFormat="1" applyFont="1" applyBorder="1" applyAlignment="1" applyProtection="1">
      <alignment horizontal="center" vertical="center" wrapText="1"/>
      <protection locked="0"/>
    </xf>
    <xf numFmtId="16" fontId="29" fillId="0" borderId="1" xfId="0" applyNumberFormat="1" applyFont="1" applyBorder="1" applyAlignment="1" applyProtection="1">
      <alignment horizontal="center" vertical="center" wrapText="1"/>
      <protection locked="0"/>
    </xf>
    <xf numFmtId="20" fontId="29" fillId="0" borderId="1" xfId="0" applyNumberFormat="1" applyFont="1" applyBorder="1" applyAlignment="1" applyProtection="1">
      <alignment horizontal="center" vertical="center" wrapText="1"/>
      <protection locked="0"/>
    </xf>
    <xf numFmtId="0" fontId="19" fillId="4" borderId="0" xfId="0" applyFont="1" applyFill="1" applyAlignment="1">
      <alignment horizontal="center"/>
    </xf>
    <xf numFmtId="0" fontId="5" fillId="5" borderId="9" xfId="0" applyFont="1" applyFill="1" applyBorder="1" applyAlignment="1" applyProtection="1">
      <protection hidden="1"/>
    </xf>
    <xf numFmtId="0" fontId="11" fillId="5" borderId="3" xfId="0" applyFont="1" applyFill="1" applyBorder="1" applyAlignment="1" applyProtection="1">
      <protection hidden="1"/>
    </xf>
    <xf numFmtId="0" fontId="10" fillId="0" borderId="8" xfId="0" applyFont="1" applyBorder="1" applyAlignment="1" applyProtection="1">
      <alignment horizontal="right" vertical="center"/>
      <protection hidden="1"/>
    </xf>
    <xf numFmtId="0" fontId="10" fillId="0" borderId="6" xfId="0" applyFont="1" applyBorder="1" applyAlignment="1" applyProtection="1">
      <alignment horizontal="right" vertical="center"/>
      <protection hidden="1"/>
    </xf>
    <xf numFmtId="0" fontId="8" fillId="0" borderId="13" xfId="0" applyFont="1" applyBorder="1" applyAlignment="1" applyProtection="1">
      <protection hidden="1"/>
    </xf>
    <xf numFmtId="0" fontId="4" fillId="0" borderId="14" xfId="0" applyFont="1" applyBorder="1" applyAlignment="1" applyProtection="1">
      <protection hidden="1"/>
    </xf>
    <xf numFmtId="0" fontId="8" fillId="0" borderId="9" xfId="0" applyFont="1" applyBorder="1" applyAlignment="1" applyProtection="1">
      <protection hidden="1"/>
    </xf>
    <xf numFmtId="0" fontId="4" fillId="0" borderId="3" xfId="0" applyFont="1" applyBorder="1" applyAlignment="1" applyProtection="1">
      <protection hidden="1"/>
    </xf>
    <xf numFmtId="0" fontId="33" fillId="0" borderId="0" xfId="0" applyFont="1" applyFill="1" applyAlignment="1"/>
    <xf numFmtId="0" fontId="20" fillId="0" borderId="0" xfId="0" applyFont="1" applyAlignment="1"/>
    <xf numFmtId="0" fontId="22" fillId="0" borderId="0" xfId="0" applyFont="1" applyFill="1" applyAlignment="1"/>
    <xf numFmtId="0" fontId="33" fillId="6" borderId="0" xfId="0" applyFont="1" applyFill="1" applyAlignment="1"/>
    <xf numFmtId="0" fontId="20" fillId="6" borderId="0" xfId="0" applyFont="1" applyFill="1" applyAlignment="1"/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2162175</xdr:colOff>
      <xdr:row>0</xdr:row>
      <xdr:rowOff>0</xdr:rowOff>
    </xdr:from>
    <xdr:to>
      <xdr:col>1</xdr:col>
      <xdr:colOff>990600</xdr:colOff>
      <xdr:row>7</xdr:row>
      <xdr:rowOff>15193</xdr:rowOff>
    </xdr:to>
    <xdr:pic>
      <xdr:nvPicPr>
        <xdr:cNvPr id="7" name="Picture 6" descr="A picture containing text, bottle&#10;&#10;Description automatically generated">
          <a:extLst>
            <a:ext uri="{FF2B5EF4-FFF2-40B4-BE49-F238E27FC236}">
              <a16:creationId xmlns:a16="http://schemas.microsoft.com/office/drawing/2014/main" id="{3547DD56-DE52-0262-7DA7-8F87056B9AC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62175" y="0"/>
          <a:ext cx="1495425" cy="1672543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I25"/>
  <sheetViews>
    <sheetView showGridLines="0" workbookViewId="0">
      <selection activeCell="B11" sqref="B11"/>
    </sheetView>
  </sheetViews>
  <sheetFormatPr defaultColWidth="9.140625" defaultRowHeight="12.75" x14ac:dyDescent="0.2"/>
  <cols>
    <col min="1" max="1" width="40" style="2" bestFit="1" customWidth="1"/>
    <col min="2" max="2" width="29.42578125" style="2" customWidth="1"/>
    <col min="3" max="3" width="9.140625" style="2"/>
    <col min="4" max="4" width="13.28515625" style="2" customWidth="1"/>
    <col min="5" max="5" width="7.85546875" style="2" hidden="1" customWidth="1"/>
    <col min="6" max="6" width="15.5703125" style="2" hidden="1" customWidth="1"/>
    <col min="7" max="7" width="9.140625" style="2" hidden="1" customWidth="1"/>
    <col min="8" max="9" width="0" style="2" hidden="1" customWidth="1"/>
    <col min="10" max="16384" width="9.140625" style="2"/>
  </cols>
  <sheetData>
    <row r="1" spans="1:9" x14ac:dyDescent="0.2">
      <c r="A1" s="1"/>
      <c r="B1" s="1"/>
      <c r="C1" s="1"/>
      <c r="D1" s="1"/>
    </row>
    <row r="2" spans="1:9" x14ac:dyDescent="0.2">
      <c r="A2" s="1"/>
      <c r="B2" s="1"/>
      <c r="C2" s="1"/>
      <c r="D2" s="1"/>
    </row>
    <row r="3" spans="1:9" x14ac:dyDescent="0.2">
      <c r="A3" s="1"/>
      <c r="B3" s="1"/>
      <c r="C3" s="1"/>
      <c r="D3" s="1"/>
    </row>
    <row r="4" spans="1:9" x14ac:dyDescent="0.2">
      <c r="A4" s="1"/>
      <c r="B4" s="1"/>
      <c r="C4" s="1"/>
      <c r="D4" s="1"/>
      <c r="F4" s="2" t="s">
        <v>17</v>
      </c>
    </row>
    <row r="5" spans="1:9" x14ac:dyDescent="0.2">
      <c r="A5" s="24"/>
      <c r="B5" s="1"/>
      <c r="C5" s="1"/>
      <c r="D5" s="1"/>
      <c r="F5" s="2" t="s">
        <v>16</v>
      </c>
      <c r="I5" s="2" t="s">
        <v>101</v>
      </c>
    </row>
    <row r="6" spans="1:9" x14ac:dyDescent="0.2">
      <c r="A6" s="1"/>
      <c r="B6" s="1"/>
      <c r="C6" s="1"/>
      <c r="D6" s="1"/>
      <c r="F6" s="2" t="s">
        <v>18</v>
      </c>
      <c r="I6" s="2" t="s">
        <v>102</v>
      </c>
    </row>
    <row r="7" spans="1:9" ht="54" customHeight="1" x14ac:dyDescent="0.2">
      <c r="A7" s="1"/>
      <c r="B7" s="1"/>
      <c r="C7" s="1"/>
      <c r="D7" s="1"/>
      <c r="F7" s="2" t="s">
        <v>22</v>
      </c>
      <c r="I7" s="2" t="s">
        <v>103</v>
      </c>
    </row>
    <row r="8" spans="1:9" ht="20.25" x14ac:dyDescent="0.3">
      <c r="A8" s="133" t="s">
        <v>112</v>
      </c>
      <c r="B8" s="133"/>
      <c r="C8" s="133"/>
      <c r="D8" s="133"/>
      <c r="F8" s="2" t="s">
        <v>37</v>
      </c>
      <c r="I8" s="2" t="s">
        <v>104</v>
      </c>
    </row>
    <row r="9" spans="1:9" ht="20.25" x14ac:dyDescent="0.3">
      <c r="A9" s="133" t="s">
        <v>113</v>
      </c>
      <c r="B9" s="133"/>
      <c r="C9" s="133"/>
      <c r="D9" s="133"/>
      <c r="F9" s="2" t="s">
        <v>24</v>
      </c>
      <c r="I9" s="2" t="s">
        <v>105</v>
      </c>
    </row>
    <row r="10" spans="1:9" x14ac:dyDescent="0.2">
      <c r="A10" s="30"/>
      <c r="B10" s="30"/>
      <c r="C10" s="30"/>
      <c r="D10" s="30"/>
      <c r="F10" s="2" t="s">
        <v>21</v>
      </c>
      <c r="I10" s="2" t="s">
        <v>106</v>
      </c>
    </row>
    <row r="11" spans="1:9" ht="18.75" customHeight="1" x14ac:dyDescent="0.25">
      <c r="A11" s="31" t="s">
        <v>38</v>
      </c>
      <c r="B11" s="32"/>
      <c r="C11" s="30"/>
      <c r="D11" s="30"/>
      <c r="F11" s="2" t="s">
        <v>19</v>
      </c>
      <c r="I11" s="2" t="s">
        <v>107</v>
      </c>
    </row>
    <row r="12" spans="1:9" ht="13.5" x14ac:dyDescent="0.25">
      <c r="A12" s="31"/>
      <c r="B12" s="30"/>
      <c r="C12" s="30"/>
      <c r="D12" s="30"/>
      <c r="F12" s="2" t="s">
        <v>23</v>
      </c>
      <c r="I12" s="2" t="s">
        <v>108</v>
      </c>
    </row>
    <row r="13" spans="1:9" ht="18.75" customHeight="1" x14ac:dyDescent="0.25">
      <c r="A13" s="31" t="s">
        <v>29</v>
      </c>
      <c r="B13" s="33"/>
      <c r="C13" s="30"/>
      <c r="D13" s="30"/>
      <c r="F13" s="2" t="s">
        <v>20</v>
      </c>
      <c r="I13" s="2" t="s">
        <v>109</v>
      </c>
    </row>
    <row r="14" spans="1:9" ht="13.5" x14ac:dyDescent="0.25">
      <c r="A14" s="31"/>
      <c r="B14" s="30"/>
      <c r="C14" s="30"/>
      <c r="D14" s="30"/>
      <c r="F14" s="2" t="s">
        <v>111</v>
      </c>
      <c r="I14" s="2" t="s">
        <v>110</v>
      </c>
    </row>
    <row r="15" spans="1:9" ht="18.75" customHeight="1" x14ac:dyDescent="0.25">
      <c r="A15" s="31" t="s">
        <v>39</v>
      </c>
      <c r="B15" s="33"/>
      <c r="C15" s="30"/>
      <c r="D15" s="30"/>
    </row>
    <row r="16" spans="1:9" ht="13.5" x14ac:dyDescent="0.25">
      <c r="A16" s="31"/>
      <c r="B16" s="30"/>
      <c r="C16" s="30"/>
      <c r="D16" s="30"/>
    </row>
    <row r="17" spans="1:4" ht="18.75" customHeight="1" x14ac:dyDescent="0.25">
      <c r="A17" s="31" t="s">
        <v>40</v>
      </c>
      <c r="B17" s="34"/>
      <c r="C17" s="30"/>
      <c r="D17" s="30"/>
    </row>
    <row r="18" spans="1:4" ht="13.5" x14ac:dyDescent="0.25">
      <c r="A18" s="31"/>
      <c r="B18" s="30"/>
      <c r="C18" s="30"/>
      <c r="D18" s="30"/>
    </row>
    <row r="19" spans="1:4" ht="13.5" x14ac:dyDescent="0.25">
      <c r="A19" s="31"/>
      <c r="B19" s="30"/>
      <c r="C19" s="30"/>
      <c r="D19" s="30"/>
    </row>
    <row r="20" spans="1:4" ht="18.75" customHeight="1" x14ac:dyDescent="0.25">
      <c r="A20" s="31" t="s">
        <v>15</v>
      </c>
      <c r="B20" s="33"/>
      <c r="C20" s="30"/>
      <c r="D20" s="30"/>
    </row>
    <row r="21" spans="1:4" ht="13.5" x14ac:dyDescent="0.25">
      <c r="A21" s="31"/>
      <c r="B21" s="30"/>
      <c r="C21" s="30"/>
      <c r="D21" s="30"/>
    </row>
    <row r="22" spans="1:4" ht="18.75" customHeight="1" x14ac:dyDescent="0.25">
      <c r="A22" s="31" t="s">
        <v>41</v>
      </c>
      <c r="B22" s="33"/>
      <c r="C22" s="30"/>
      <c r="D22" s="30"/>
    </row>
    <row r="23" spans="1:4" ht="13.5" x14ac:dyDescent="0.25">
      <c r="A23" s="31"/>
      <c r="B23" s="30"/>
      <c r="C23" s="30"/>
      <c r="D23" s="30"/>
    </row>
    <row r="24" spans="1:4" ht="18.75" customHeight="1" x14ac:dyDescent="0.25">
      <c r="A24" s="31" t="s">
        <v>42</v>
      </c>
      <c r="B24" s="34"/>
      <c r="C24" s="30"/>
      <c r="D24" s="30"/>
    </row>
    <row r="25" spans="1:4" x14ac:dyDescent="0.2">
      <c r="A25" s="3"/>
      <c r="B25" s="1"/>
      <c r="C25" s="1"/>
      <c r="D25" s="1"/>
    </row>
  </sheetData>
  <sheetProtection selectLockedCells="1"/>
  <mergeCells count="2">
    <mergeCell ref="A8:D8"/>
    <mergeCell ref="A9:D9"/>
  </mergeCells>
  <phoneticPr fontId="0" type="noConversion"/>
  <dataValidations count="1">
    <dataValidation type="list" allowBlank="1" showInputMessage="1" showErrorMessage="1" sqref="B11" xr:uid="{00000000-0002-0000-0000-000000000000}">
      <formula1>$F$3:$F$14</formula1>
    </dataValidation>
  </dataValidations>
  <pageMargins left="0.75" right="0.75" top="1" bottom="1" header="0.5" footer="0.5"/>
  <pageSetup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G25"/>
  <sheetViews>
    <sheetView showGridLines="0" topLeftCell="A2" workbookViewId="0">
      <selection activeCell="E20" sqref="E20"/>
    </sheetView>
  </sheetViews>
  <sheetFormatPr defaultColWidth="9.140625" defaultRowHeight="12" x14ac:dyDescent="0.2"/>
  <cols>
    <col min="1" max="1" width="4.7109375" style="6" customWidth="1"/>
    <col min="2" max="2" width="38" style="6" customWidth="1"/>
    <col min="3" max="3" width="29.7109375" style="6" customWidth="1"/>
    <col min="4" max="4" width="14.7109375" style="6" customWidth="1"/>
    <col min="5" max="5" width="15.28515625" style="6" customWidth="1"/>
    <col min="6" max="6" width="11.42578125" style="6" customWidth="1"/>
    <col min="7" max="7" width="9.140625" style="43"/>
    <col min="8" max="16384" width="9.140625" style="6"/>
  </cols>
  <sheetData>
    <row r="1" spans="1:7" ht="23.25" x14ac:dyDescent="0.2">
      <c r="A1" s="4"/>
      <c r="B1" s="39" t="s">
        <v>115</v>
      </c>
      <c r="C1" s="39"/>
      <c r="D1" s="39"/>
      <c r="E1" s="39"/>
      <c r="F1" s="39"/>
      <c r="G1" s="41"/>
    </row>
    <row r="2" spans="1:7" ht="23.25" x14ac:dyDescent="0.2">
      <c r="A2" s="4"/>
      <c r="B2" s="39" t="s">
        <v>116</v>
      </c>
      <c r="C2" s="39"/>
      <c r="D2" s="39"/>
      <c r="E2" s="39"/>
      <c r="F2" s="39"/>
      <c r="G2" s="41"/>
    </row>
    <row r="3" spans="1:7" ht="12.75" x14ac:dyDescent="0.2">
      <c r="A3" s="4"/>
      <c r="B3" s="40" t="s">
        <v>43</v>
      </c>
      <c r="C3" s="40"/>
      <c r="D3" s="40"/>
      <c r="E3" s="40"/>
      <c r="F3" s="40"/>
      <c r="G3" s="42"/>
    </row>
    <row r="4" spans="1:7" x14ac:dyDescent="0.2">
      <c r="A4" s="4"/>
      <c r="B4" s="4"/>
      <c r="C4" s="5"/>
      <c r="D4" s="5"/>
      <c r="E4" s="5"/>
      <c r="F4" s="5"/>
    </row>
    <row r="5" spans="1:7" ht="15.75" x14ac:dyDescent="0.25">
      <c r="A5" s="4"/>
      <c r="B5" s="35" t="s">
        <v>90</v>
      </c>
      <c r="C5" s="36"/>
      <c r="D5" s="37"/>
      <c r="E5" s="37"/>
      <c r="F5" s="37"/>
      <c r="G5" s="44"/>
    </row>
    <row r="6" spans="1:7" ht="21" x14ac:dyDescent="0.35">
      <c r="A6" s="4"/>
      <c r="B6" s="4"/>
      <c r="C6" s="7"/>
      <c r="D6" s="5"/>
      <c r="E6" s="5"/>
      <c r="F6" s="5"/>
    </row>
    <row r="7" spans="1:7" ht="15.75" x14ac:dyDescent="0.25">
      <c r="A7" s="4"/>
      <c r="B7" s="35" t="s">
        <v>91</v>
      </c>
      <c r="C7" s="36"/>
      <c r="D7" s="37"/>
      <c r="E7" s="37"/>
      <c r="F7" s="37"/>
      <c r="G7" s="44"/>
    </row>
    <row r="8" spans="1:7" ht="15.75" x14ac:dyDescent="0.25">
      <c r="A8" s="4"/>
      <c r="B8" s="38"/>
      <c r="C8" s="36"/>
      <c r="D8" s="38"/>
      <c r="E8" s="38"/>
      <c r="F8" s="38"/>
      <c r="G8" s="44"/>
    </row>
    <row r="9" spans="1:7" ht="18.75" x14ac:dyDescent="0.3">
      <c r="A9" s="4"/>
      <c r="B9" s="5" t="s">
        <v>35</v>
      </c>
      <c r="C9" s="8">
        <f>'Provincial Info'!B11</f>
        <v>0</v>
      </c>
      <c r="D9" s="4"/>
      <c r="E9" s="4"/>
      <c r="F9" s="4"/>
    </row>
    <row r="10" spans="1:7" ht="12.75" thickBot="1" x14ac:dyDescent="0.25">
      <c r="A10" s="4"/>
      <c r="B10" s="4"/>
      <c r="C10" s="4"/>
      <c r="D10" s="4"/>
      <c r="E10" s="4"/>
      <c r="F10" s="4"/>
    </row>
    <row r="11" spans="1:7" ht="27.75" customHeight="1" x14ac:dyDescent="0.2">
      <c r="A11" s="4"/>
      <c r="B11" s="136" t="s">
        <v>36</v>
      </c>
      <c r="C11" s="137"/>
      <c r="D11" s="27">
        <v>175</v>
      </c>
      <c r="E11" s="9"/>
      <c r="F11" s="4"/>
    </row>
    <row r="12" spans="1:7" ht="12.75" x14ac:dyDescent="0.2">
      <c r="A12" s="4"/>
      <c r="B12" s="134" t="s">
        <v>55</v>
      </c>
      <c r="C12" s="135"/>
      <c r="D12" s="10" t="s">
        <v>25</v>
      </c>
      <c r="E12" s="11" t="s">
        <v>5</v>
      </c>
      <c r="F12" s="4"/>
    </row>
    <row r="13" spans="1:7" ht="12.75" x14ac:dyDescent="0.2">
      <c r="A13" s="4"/>
      <c r="B13" s="140" t="s">
        <v>61</v>
      </c>
      <c r="C13" s="141"/>
      <c r="D13" s="12">
        <v>0</v>
      </c>
      <c r="E13" s="13">
        <f>D13*D11</f>
        <v>0</v>
      </c>
      <c r="F13" s="4"/>
    </row>
    <row r="14" spans="1:7" ht="12.75" x14ac:dyDescent="0.2">
      <c r="A14" s="4"/>
      <c r="B14" s="140" t="s">
        <v>114</v>
      </c>
      <c r="C14" s="141"/>
      <c r="D14" s="12">
        <v>0</v>
      </c>
      <c r="E14" s="13">
        <f>(D14*20)</f>
        <v>0</v>
      </c>
      <c r="F14" s="4"/>
    </row>
    <row r="15" spans="1:7" ht="12.75" x14ac:dyDescent="0.2">
      <c r="A15" s="4"/>
      <c r="B15" s="140" t="s">
        <v>44</v>
      </c>
      <c r="C15" s="141"/>
      <c r="D15" s="12">
        <f>Judges!F4</f>
        <v>0</v>
      </c>
      <c r="E15" s="13">
        <f>D15*D11</f>
        <v>0</v>
      </c>
      <c r="F15" s="4"/>
    </row>
    <row r="16" spans="1:7" ht="13.5" thickBot="1" x14ac:dyDescent="0.25">
      <c r="A16" s="4"/>
      <c r="B16" s="138" t="s">
        <v>92</v>
      </c>
      <c r="C16" s="139"/>
      <c r="D16" s="124">
        <f>'Support Staff'!E7</f>
        <v>0</v>
      </c>
      <c r="E16" s="125">
        <f>D16*D11</f>
        <v>0</v>
      </c>
      <c r="F16" s="4"/>
    </row>
    <row r="17" spans="1:6" x14ac:dyDescent="0.2">
      <c r="A17" s="4"/>
      <c r="B17" s="4"/>
      <c r="C17" s="4"/>
      <c r="D17" s="4"/>
      <c r="E17" s="4"/>
      <c r="F17" s="4"/>
    </row>
    <row r="18" spans="1:6" ht="12.75" thickBot="1" x14ac:dyDescent="0.25">
      <c r="A18" s="4"/>
      <c r="B18" s="4"/>
      <c r="C18" s="4"/>
      <c r="D18" s="4"/>
      <c r="E18" s="4"/>
      <c r="F18" s="4"/>
    </row>
    <row r="19" spans="1:6" ht="12.75" thickBot="1" x14ac:dyDescent="0.25">
      <c r="A19" s="4"/>
      <c r="B19" s="14" t="s">
        <v>93</v>
      </c>
      <c r="C19" s="15"/>
      <c r="D19" s="16" t="s">
        <v>46</v>
      </c>
      <c r="E19" s="17" t="s">
        <v>5</v>
      </c>
      <c r="F19" s="4"/>
    </row>
    <row r="20" spans="1:6" ht="12.75" thickBot="1" x14ac:dyDescent="0.25">
      <c r="A20" s="4"/>
      <c r="B20" s="126" t="s">
        <v>94</v>
      </c>
      <c r="C20" s="127"/>
      <c r="D20" s="127"/>
      <c r="E20" s="128">
        <f>SUM(E12:E16)</f>
        <v>0</v>
      </c>
      <c r="F20" s="4"/>
    </row>
    <row r="21" spans="1:6" ht="13.5" customHeight="1" x14ac:dyDescent="0.2">
      <c r="A21" s="4"/>
      <c r="B21" s="28"/>
      <c r="C21" s="28"/>
      <c r="D21" s="28"/>
      <c r="E21" s="29"/>
      <c r="F21" s="4"/>
    </row>
    <row r="22" spans="1:6" ht="13.5" customHeight="1" x14ac:dyDescent="0.2">
      <c r="A22" s="4"/>
      <c r="B22" s="28"/>
      <c r="C22" s="28"/>
      <c r="D22" s="28"/>
      <c r="E22" s="29"/>
      <c r="F22" s="4"/>
    </row>
    <row r="23" spans="1:6" x14ac:dyDescent="0.2">
      <c r="A23" s="4"/>
      <c r="B23" s="4"/>
      <c r="C23" s="4"/>
      <c r="D23" s="4"/>
      <c r="E23" s="4"/>
      <c r="F23" s="4"/>
    </row>
    <row r="25" spans="1:6" x14ac:dyDescent="0.2">
      <c r="B25" s="26"/>
    </row>
  </sheetData>
  <sheetProtection selectLockedCells="1"/>
  <mergeCells count="6">
    <mergeCell ref="B12:C12"/>
    <mergeCell ref="B11:C11"/>
    <mergeCell ref="B16:C16"/>
    <mergeCell ref="B13:C13"/>
    <mergeCell ref="B14:C14"/>
    <mergeCell ref="B15:C15"/>
  </mergeCells>
  <phoneticPr fontId="0" type="noConversion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O45"/>
  <sheetViews>
    <sheetView zoomScale="80" zoomScaleNormal="80" workbookViewId="0">
      <selection activeCell="B12" sqref="B12"/>
    </sheetView>
  </sheetViews>
  <sheetFormatPr defaultColWidth="9.140625" defaultRowHeight="12.75" x14ac:dyDescent="0.2"/>
  <cols>
    <col min="1" max="1" width="16.5703125" style="73" customWidth="1"/>
    <col min="2" max="2" width="19.5703125" style="73" customWidth="1"/>
    <col min="3" max="3" width="17.28515625" style="73" customWidth="1"/>
    <col min="4" max="4" width="11.42578125" style="73" customWidth="1"/>
    <col min="5" max="5" width="16.140625" style="73" customWidth="1"/>
    <col min="6" max="6" width="32.140625" style="73" customWidth="1"/>
    <col min="7" max="8" width="16.140625" style="23" customWidth="1"/>
    <col min="9" max="9" width="26.7109375" style="73" bestFit="1" customWidth="1"/>
    <col min="10" max="10" width="11.7109375" style="73" customWidth="1"/>
    <col min="11" max="14" width="12.140625" style="73" customWidth="1"/>
    <col min="15" max="15" width="10" style="73" customWidth="1"/>
    <col min="16" max="19" width="9.140625" style="49" customWidth="1"/>
    <col min="20" max="16384" width="9.140625" style="49"/>
  </cols>
  <sheetData>
    <row r="1" spans="1:15" ht="18" x14ac:dyDescent="0.2">
      <c r="A1" s="45" t="s">
        <v>117</v>
      </c>
      <c r="B1" s="46"/>
      <c r="C1" s="46"/>
      <c r="D1" s="47"/>
      <c r="E1" s="48"/>
      <c r="F1" s="48"/>
      <c r="G1" s="19"/>
      <c r="H1" s="19"/>
      <c r="I1" s="48"/>
      <c r="J1" s="47"/>
      <c r="K1" s="47"/>
      <c r="L1" s="47"/>
      <c r="M1" s="47"/>
      <c r="N1" s="47"/>
      <c r="O1" s="47"/>
    </row>
    <row r="2" spans="1:15" ht="18" x14ac:dyDescent="0.2">
      <c r="A2" s="50" t="s">
        <v>92</v>
      </c>
      <c r="B2" s="46"/>
      <c r="C2" s="46"/>
      <c r="D2" s="47"/>
      <c r="E2" s="48"/>
      <c r="F2" s="48"/>
      <c r="G2" s="19"/>
      <c r="H2" s="19"/>
      <c r="I2" s="48"/>
      <c r="J2" s="47"/>
      <c r="K2" s="47"/>
      <c r="L2" s="47"/>
      <c r="M2" s="47"/>
      <c r="N2" s="47"/>
      <c r="O2" s="47"/>
    </row>
    <row r="3" spans="1:15" x14ac:dyDescent="0.2">
      <c r="A3" s="47"/>
      <c r="B3" s="47"/>
      <c r="C3" s="47"/>
      <c r="D3" s="47"/>
      <c r="E3" s="48"/>
      <c r="F3" s="48"/>
      <c r="G3" s="18"/>
      <c r="H3" s="18"/>
      <c r="I3" s="48"/>
      <c r="J3" s="47"/>
      <c r="K3" s="47"/>
      <c r="L3" s="47"/>
      <c r="M3" s="47"/>
      <c r="N3" s="47"/>
      <c r="O3" s="47"/>
    </row>
    <row r="4" spans="1:15" ht="15.75" x14ac:dyDescent="0.2">
      <c r="A4" s="52"/>
      <c r="B4" s="46"/>
      <c r="C4" s="46"/>
      <c r="D4" s="53"/>
      <c r="E4" s="54"/>
      <c r="F4" s="54"/>
      <c r="G4" s="20"/>
      <c r="H4" s="20"/>
      <c r="I4" s="54"/>
      <c r="J4" s="55"/>
      <c r="K4" s="46"/>
      <c r="L4" s="46"/>
      <c r="M4" s="46"/>
      <c r="N4" s="46"/>
      <c r="O4" s="46"/>
    </row>
    <row r="5" spans="1:15" ht="18.75" x14ac:dyDescent="0.2">
      <c r="A5" s="52"/>
      <c r="B5" s="46"/>
      <c r="C5" s="46"/>
      <c r="D5" s="53"/>
      <c r="E5" s="54"/>
      <c r="F5" s="54"/>
      <c r="G5" s="25"/>
      <c r="H5" s="25"/>
      <c r="I5" s="54"/>
      <c r="J5" s="55"/>
      <c r="K5" s="46"/>
      <c r="L5" s="46"/>
      <c r="M5" s="46"/>
      <c r="N5" s="46"/>
      <c r="O5" s="46"/>
    </row>
    <row r="6" spans="1:15" x14ac:dyDescent="0.2">
      <c r="A6" s="46"/>
      <c r="B6" s="46"/>
      <c r="C6" s="46"/>
      <c r="D6" s="53"/>
      <c r="E6" s="54"/>
      <c r="F6" s="54"/>
      <c r="G6" s="20"/>
      <c r="H6" s="20"/>
      <c r="I6" s="54"/>
      <c r="J6" s="55"/>
      <c r="K6" s="46"/>
      <c r="L6" s="46"/>
      <c r="M6" s="46"/>
      <c r="N6" s="46"/>
      <c r="O6" s="46"/>
    </row>
    <row r="7" spans="1:15" ht="18" x14ac:dyDescent="0.25">
      <c r="A7" s="142">
        <f>'Provincial Info'!B11</f>
        <v>0</v>
      </c>
      <c r="B7" s="143"/>
      <c r="C7" s="46"/>
      <c r="D7" s="58" t="s">
        <v>14</v>
      </c>
      <c r="E7" s="59">
        <f>COUNTA(B12:B45)</f>
        <v>0</v>
      </c>
      <c r="F7" s="54"/>
      <c r="G7" s="20"/>
      <c r="H7" s="20"/>
      <c r="I7" s="54"/>
      <c r="J7" s="60"/>
      <c r="K7" s="46"/>
      <c r="L7" s="46"/>
      <c r="M7" s="46"/>
      <c r="N7" s="46"/>
      <c r="O7" s="46"/>
    </row>
    <row r="8" spans="1:15" ht="18" x14ac:dyDescent="0.2">
      <c r="A8" s="46"/>
      <c r="B8" s="46"/>
      <c r="C8" s="46"/>
      <c r="D8" s="58"/>
      <c r="E8" s="74"/>
      <c r="F8" s="54"/>
      <c r="G8" s="30"/>
      <c r="H8" s="30"/>
      <c r="I8" s="75" t="s">
        <v>97</v>
      </c>
      <c r="J8" s="46"/>
      <c r="K8" s="46"/>
      <c r="L8" s="46"/>
      <c r="M8" s="46"/>
      <c r="N8" s="46"/>
      <c r="O8" s="46"/>
    </row>
    <row r="9" spans="1:15" ht="13.5" x14ac:dyDescent="0.2">
      <c r="A9" s="46"/>
      <c r="B9" s="46"/>
      <c r="C9" s="46"/>
      <c r="D9" s="46"/>
      <c r="E9" s="46"/>
      <c r="F9" s="46"/>
      <c r="G9" s="30"/>
      <c r="H9" s="30"/>
      <c r="I9" s="76" t="s">
        <v>98</v>
      </c>
      <c r="J9" s="46"/>
      <c r="K9" s="46"/>
      <c r="L9" s="46"/>
      <c r="M9" s="46"/>
      <c r="N9" s="46"/>
      <c r="O9" s="46"/>
    </row>
    <row r="10" spans="1:15" x14ac:dyDescent="0.2">
      <c r="A10" s="46"/>
      <c r="B10" s="46"/>
      <c r="C10" s="46"/>
      <c r="D10" s="46"/>
      <c r="E10" s="46"/>
      <c r="F10" s="46"/>
      <c r="G10" s="30"/>
      <c r="H10" s="30"/>
      <c r="I10" s="46"/>
      <c r="J10" s="46"/>
      <c r="K10" s="46"/>
      <c r="L10" s="46"/>
      <c r="M10" s="46"/>
      <c r="N10" s="46"/>
      <c r="O10" s="46"/>
    </row>
    <row r="11" spans="1:15" ht="48" x14ac:dyDescent="0.2">
      <c r="A11" s="61" t="s">
        <v>0</v>
      </c>
      <c r="B11" s="61" t="s">
        <v>83</v>
      </c>
      <c r="C11" s="61" t="s">
        <v>47</v>
      </c>
      <c r="D11" s="61" t="s">
        <v>48</v>
      </c>
      <c r="E11" s="61" t="s">
        <v>13</v>
      </c>
      <c r="F11" s="61" t="s">
        <v>80</v>
      </c>
      <c r="G11" s="21" t="s">
        <v>95</v>
      </c>
      <c r="H11" s="21" t="s">
        <v>96</v>
      </c>
      <c r="I11" s="61" t="s">
        <v>84</v>
      </c>
      <c r="J11" s="62" t="s">
        <v>49</v>
      </c>
      <c r="K11" s="63" t="s">
        <v>57</v>
      </c>
      <c r="L11" s="63" t="s">
        <v>63</v>
      </c>
      <c r="M11" s="62" t="s">
        <v>50</v>
      </c>
      <c r="N11" s="63" t="s">
        <v>58</v>
      </c>
      <c r="O11" s="63" t="s">
        <v>3</v>
      </c>
    </row>
    <row r="12" spans="1:15" x14ac:dyDescent="0.2">
      <c r="A12" s="64"/>
      <c r="B12" s="65"/>
      <c r="C12" s="65"/>
      <c r="D12" s="66"/>
      <c r="E12" s="66"/>
      <c r="F12" s="66"/>
      <c r="G12" s="22"/>
      <c r="H12" s="22"/>
      <c r="I12" s="66"/>
      <c r="J12" s="129"/>
      <c r="K12" s="129"/>
      <c r="L12" s="68"/>
      <c r="M12" s="129"/>
      <c r="N12" s="130"/>
      <c r="O12" s="69"/>
    </row>
    <row r="13" spans="1:15" x14ac:dyDescent="0.2">
      <c r="A13" s="64" t="str">
        <f t="shared" ref="A13:A45" si="0">IF(B13=0," ",$A$7)</f>
        <v xml:space="preserve"> </v>
      </c>
      <c r="B13" s="65"/>
      <c r="C13" s="65"/>
      <c r="D13" s="66"/>
      <c r="E13" s="66"/>
      <c r="F13" s="66"/>
      <c r="G13" s="22"/>
      <c r="H13" s="22"/>
      <c r="I13" s="66"/>
      <c r="J13" s="68"/>
      <c r="K13" s="68"/>
      <c r="L13" s="68"/>
      <c r="M13" s="68"/>
      <c r="N13" s="67"/>
      <c r="O13" s="69" t="str">
        <f t="shared" ref="O13:O45" si="1">IF(B13=0," ", IF(,0,+M13-J13))</f>
        <v xml:space="preserve"> </v>
      </c>
    </row>
    <row r="14" spans="1:15" x14ac:dyDescent="0.2">
      <c r="A14" s="64" t="str">
        <f t="shared" si="0"/>
        <v xml:space="preserve"> </v>
      </c>
      <c r="B14" s="65"/>
      <c r="C14" s="65"/>
      <c r="D14" s="66"/>
      <c r="E14" s="66"/>
      <c r="F14" s="66"/>
      <c r="G14" s="22"/>
      <c r="H14" s="22"/>
      <c r="I14" s="66"/>
      <c r="J14" s="68"/>
      <c r="K14" s="68"/>
      <c r="L14" s="68"/>
      <c r="M14" s="68"/>
      <c r="N14" s="67"/>
      <c r="O14" s="69" t="str">
        <f t="shared" si="1"/>
        <v xml:space="preserve"> </v>
      </c>
    </row>
    <row r="15" spans="1:15" x14ac:dyDescent="0.2">
      <c r="A15" s="64" t="str">
        <f t="shared" si="0"/>
        <v xml:space="preserve"> </v>
      </c>
      <c r="B15" s="65"/>
      <c r="C15" s="65"/>
      <c r="D15" s="66"/>
      <c r="E15" s="66"/>
      <c r="F15" s="66"/>
      <c r="G15" s="22"/>
      <c r="H15" s="22"/>
      <c r="I15" s="66"/>
      <c r="J15" s="68"/>
      <c r="K15" s="68"/>
      <c r="L15" s="68"/>
      <c r="M15" s="68"/>
      <c r="N15" s="67"/>
      <c r="O15" s="69" t="str">
        <f t="shared" si="1"/>
        <v xml:space="preserve"> </v>
      </c>
    </row>
    <row r="16" spans="1:15" x14ac:dyDescent="0.2">
      <c r="A16" s="64" t="str">
        <f t="shared" si="0"/>
        <v xml:space="preserve"> </v>
      </c>
      <c r="B16" s="65"/>
      <c r="C16" s="65"/>
      <c r="D16" s="66"/>
      <c r="E16" s="66"/>
      <c r="F16" s="66"/>
      <c r="G16" s="22"/>
      <c r="H16" s="22"/>
      <c r="I16" s="66"/>
      <c r="J16" s="68"/>
      <c r="K16" s="68"/>
      <c r="L16" s="68"/>
      <c r="M16" s="68"/>
      <c r="N16" s="67"/>
      <c r="O16" s="69" t="str">
        <f t="shared" si="1"/>
        <v xml:space="preserve"> </v>
      </c>
    </row>
    <row r="17" spans="1:15" x14ac:dyDescent="0.2">
      <c r="A17" s="64" t="str">
        <f t="shared" si="0"/>
        <v xml:space="preserve"> </v>
      </c>
      <c r="B17" s="65"/>
      <c r="C17" s="65"/>
      <c r="D17" s="66"/>
      <c r="E17" s="66"/>
      <c r="F17" s="66"/>
      <c r="G17" s="22"/>
      <c r="H17" s="22"/>
      <c r="I17" s="66"/>
      <c r="J17" s="68"/>
      <c r="K17" s="68"/>
      <c r="L17" s="68"/>
      <c r="M17" s="68"/>
      <c r="N17" s="67"/>
      <c r="O17" s="69" t="str">
        <f t="shared" si="1"/>
        <v xml:space="preserve"> </v>
      </c>
    </row>
    <row r="18" spans="1:15" x14ac:dyDescent="0.2">
      <c r="A18" s="64" t="str">
        <f t="shared" si="0"/>
        <v xml:space="preserve"> </v>
      </c>
      <c r="B18" s="65"/>
      <c r="C18" s="65"/>
      <c r="D18" s="66"/>
      <c r="E18" s="66"/>
      <c r="F18" s="66"/>
      <c r="G18" s="22"/>
      <c r="H18" s="22"/>
      <c r="I18" s="66"/>
      <c r="J18" s="68"/>
      <c r="K18" s="68"/>
      <c r="L18" s="68"/>
      <c r="M18" s="68"/>
      <c r="N18" s="67"/>
      <c r="O18" s="69" t="str">
        <f t="shared" si="1"/>
        <v xml:space="preserve"> </v>
      </c>
    </row>
    <row r="19" spans="1:15" x14ac:dyDescent="0.2">
      <c r="A19" s="64" t="str">
        <f t="shared" si="0"/>
        <v xml:space="preserve"> </v>
      </c>
      <c r="B19" s="65"/>
      <c r="C19" s="65"/>
      <c r="D19" s="66"/>
      <c r="E19" s="66"/>
      <c r="F19" s="66"/>
      <c r="G19" s="22"/>
      <c r="H19" s="22"/>
      <c r="I19" s="66"/>
      <c r="J19" s="68"/>
      <c r="K19" s="68"/>
      <c r="L19" s="68"/>
      <c r="M19" s="68"/>
      <c r="N19" s="67"/>
      <c r="O19" s="69" t="str">
        <f t="shared" si="1"/>
        <v xml:space="preserve"> </v>
      </c>
    </row>
    <row r="20" spans="1:15" x14ac:dyDescent="0.2">
      <c r="A20" s="64" t="str">
        <f t="shared" si="0"/>
        <v xml:space="preserve"> </v>
      </c>
      <c r="B20" s="65"/>
      <c r="C20" s="65"/>
      <c r="D20" s="66"/>
      <c r="E20" s="66"/>
      <c r="F20" s="66"/>
      <c r="G20" s="22"/>
      <c r="H20" s="22"/>
      <c r="I20" s="66"/>
      <c r="J20" s="68"/>
      <c r="K20" s="68"/>
      <c r="L20" s="68"/>
      <c r="M20" s="68"/>
      <c r="N20" s="67"/>
      <c r="O20" s="69" t="str">
        <f t="shared" si="1"/>
        <v xml:space="preserve"> </v>
      </c>
    </row>
    <row r="21" spans="1:15" x14ac:dyDescent="0.2">
      <c r="A21" s="64" t="str">
        <f t="shared" si="0"/>
        <v xml:space="preserve"> </v>
      </c>
      <c r="B21" s="65"/>
      <c r="C21" s="65"/>
      <c r="D21" s="66"/>
      <c r="E21" s="66"/>
      <c r="F21" s="66"/>
      <c r="G21" s="22"/>
      <c r="H21" s="22"/>
      <c r="I21" s="66"/>
      <c r="J21" s="68"/>
      <c r="K21" s="68"/>
      <c r="L21" s="68"/>
      <c r="M21" s="68"/>
      <c r="N21" s="67"/>
      <c r="O21" s="69" t="str">
        <f t="shared" si="1"/>
        <v xml:space="preserve"> </v>
      </c>
    </row>
    <row r="22" spans="1:15" x14ac:dyDescent="0.2">
      <c r="A22" s="64" t="str">
        <f t="shared" si="0"/>
        <v xml:space="preserve"> </v>
      </c>
      <c r="B22" s="65"/>
      <c r="C22" s="65"/>
      <c r="D22" s="66"/>
      <c r="E22" s="66"/>
      <c r="F22" s="66"/>
      <c r="G22" s="22"/>
      <c r="H22" s="22"/>
      <c r="I22" s="66"/>
      <c r="J22" s="68"/>
      <c r="K22" s="68"/>
      <c r="L22" s="68"/>
      <c r="M22" s="68"/>
      <c r="N22" s="67"/>
      <c r="O22" s="69" t="str">
        <f t="shared" si="1"/>
        <v xml:space="preserve"> </v>
      </c>
    </row>
    <row r="23" spans="1:15" x14ac:dyDescent="0.2">
      <c r="A23" s="64" t="str">
        <f t="shared" si="0"/>
        <v xml:space="preserve"> </v>
      </c>
      <c r="B23" s="65"/>
      <c r="C23" s="65"/>
      <c r="D23" s="66"/>
      <c r="E23" s="66"/>
      <c r="F23" s="66"/>
      <c r="G23" s="22"/>
      <c r="H23" s="22"/>
      <c r="I23" s="66"/>
      <c r="J23" s="68"/>
      <c r="K23" s="68"/>
      <c r="L23" s="68"/>
      <c r="M23" s="68"/>
      <c r="N23" s="67"/>
      <c r="O23" s="69" t="str">
        <f t="shared" si="1"/>
        <v xml:space="preserve"> </v>
      </c>
    </row>
    <row r="24" spans="1:15" x14ac:dyDescent="0.2">
      <c r="A24" s="64" t="str">
        <f t="shared" si="0"/>
        <v xml:space="preserve"> </v>
      </c>
      <c r="B24" s="65"/>
      <c r="C24" s="65"/>
      <c r="D24" s="66"/>
      <c r="E24" s="66"/>
      <c r="F24" s="66"/>
      <c r="G24" s="22"/>
      <c r="H24" s="22"/>
      <c r="I24" s="66"/>
      <c r="J24" s="68"/>
      <c r="K24" s="68"/>
      <c r="L24" s="68"/>
      <c r="M24" s="68"/>
      <c r="N24" s="67"/>
      <c r="O24" s="69" t="str">
        <f t="shared" si="1"/>
        <v xml:space="preserve"> </v>
      </c>
    </row>
    <row r="25" spans="1:15" x14ac:dyDescent="0.2">
      <c r="A25" s="64" t="str">
        <f t="shared" si="0"/>
        <v xml:space="preserve"> </v>
      </c>
      <c r="B25" s="65"/>
      <c r="C25" s="65"/>
      <c r="D25" s="66"/>
      <c r="E25" s="66"/>
      <c r="F25" s="66"/>
      <c r="G25" s="22"/>
      <c r="H25" s="22"/>
      <c r="I25" s="66"/>
      <c r="J25" s="68"/>
      <c r="K25" s="68"/>
      <c r="L25" s="68"/>
      <c r="M25" s="68"/>
      <c r="N25" s="67"/>
      <c r="O25" s="69" t="str">
        <f t="shared" si="1"/>
        <v xml:space="preserve"> </v>
      </c>
    </row>
    <row r="26" spans="1:15" x14ac:dyDescent="0.2">
      <c r="A26" s="64" t="str">
        <f t="shared" si="0"/>
        <v xml:space="preserve"> </v>
      </c>
      <c r="B26" s="65"/>
      <c r="C26" s="65"/>
      <c r="D26" s="66"/>
      <c r="E26" s="66"/>
      <c r="F26" s="66"/>
      <c r="G26" s="22"/>
      <c r="H26" s="22"/>
      <c r="I26" s="66"/>
      <c r="J26" s="68"/>
      <c r="K26" s="68"/>
      <c r="L26" s="68"/>
      <c r="M26" s="68"/>
      <c r="N26" s="67"/>
      <c r="O26" s="69" t="str">
        <f t="shared" si="1"/>
        <v xml:space="preserve"> </v>
      </c>
    </row>
    <row r="27" spans="1:15" x14ac:dyDescent="0.2">
      <c r="A27" s="64" t="str">
        <f t="shared" si="0"/>
        <v xml:space="preserve"> </v>
      </c>
      <c r="B27" s="65"/>
      <c r="C27" s="65"/>
      <c r="D27" s="66"/>
      <c r="E27" s="66"/>
      <c r="F27" s="66"/>
      <c r="G27" s="22"/>
      <c r="H27" s="22"/>
      <c r="I27" s="66"/>
      <c r="J27" s="68"/>
      <c r="K27" s="68"/>
      <c r="L27" s="68"/>
      <c r="M27" s="68"/>
      <c r="N27" s="67"/>
      <c r="O27" s="69" t="str">
        <f t="shared" si="1"/>
        <v xml:space="preserve"> </v>
      </c>
    </row>
    <row r="28" spans="1:15" x14ac:dyDescent="0.2">
      <c r="A28" s="64" t="str">
        <f t="shared" si="0"/>
        <v xml:space="preserve"> </v>
      </c>
      <c r="B28" s="65"/>
      <c r="C28" s="65"/>
      <c r="D28" s="66"/>
      <c r="E28" s="66"/>
      <c r="F28" s="66"/>
      <c r="G28" s="22"/>
      <c r="H28" s="22"/>
      <c r="I28" s="66"/>
      <c r="J28" s="68"/>
      <c r="K28" s="68"/>
      <c r="L28" s="68"/>
      <c r="M28" s="68"/>
      <c r="N28" s="67"/>
      <c r="O28" s="69" t="str">
        <f t="shared" si="1"/>
        <v xml:space="preserve"> </v>
      </c>
    </row>
    <row r="29" spans="1:15" x14ac:dyDescent="0.2">
      <c r="A29" s="64" t="str">
        <f t="shared" si="0"/>
        <v xml:space="preserve"> </v>
      </c>
      <c r="B29" s="65"/>
      <c r="C29" s="65"/>
      <c r="D29" s="66"/>
      <c r="E29" s="66"/>
      <c r="F29" s="66"/>
      <c r="G29" s="22"/>
      <c r="H29" s="22"/>
      <c r="I29" s="66"/>
      <c r="J29" s="68"/>
      <c r="K29" s="68"/>
      <c r="L29" s="68"/>
      <c r="M29" s="68"/>
      <c r="N29" s="67"/>
      <c r="O29" s="69" t="str">
        <f t="shared" si="1"/>
        <v xml:space="preserve"> </v>
      </c>
    </row>
    <row r="30" spans="1:15" x14ac:dyDescent="0.2">
      <c r="A30" s="64" t="str">
        <f t="shared" si="0"/>
        <v xml:space="preserve"> </v>
      </c>
      <c r="B30" s="65"/>
      <c r="C30" s="65"/>
      <c r="D30" s="66"/>
      <c r="E30" s="66"/>
      <c r="F30" s="66"/>
      <c r="G30" s="22"/>
      <c r="H30" s="22"/>
      <c r="I30" s="66"/>
      <c r="J30" s="68"/>
      <c r="K30" s="68"/>
      <c r="L30" s="68"/>
      <c r="M30" s="68"/>
      <c r="N30" s="67"/>
      <c r="O30" s="69" t="str">
        <f t="shared" si="1"/>
        <v xml:space="preserve"> </v>
      </c>
    </row>
    <row r="31" spans="1:15" x14ac:dyDescent="0.2">
      <c r="A31" s="64" t="str">
        <f t="shared" si="0"/>
        <v xml:space="preserve"> </v>
      </c>
      <c r="B31" s="65"/>
      <c r="C31" s="65"/>
      <c r="D31" s="66"/>
      <c r="E31" s="66"/>
      <c r="F31" s="66"/>
      <c r="G31" s="22"/>
      <c r="H31" s="22"/>
      <c r="I31" s="66"/>
      <c r="J31" s="68"/>
      <c r="K31" s="68"/>
      <c r="L31" s="68"/>
      <c r="M31" s="68"/>
      <c r="N31" s="67"/>
      <c r="O31" s="69" t="str">
        <f t="shared" si="1"/>
        <v xml:space="preserve"> </v>
      </c>
    </row>
    <row r="32" spans="1:15" x14ac:dyDescent="0.2">
      <c r="A32" s="64" t="str">
        <f t="shared" si="0"/>
        <v xml:space="preserve"> </v>
      </c>
      <c r="B32" s="65"/>
      <c r="C32" s="65"/>
      <c r="D32" s="66"/>
      <c r="E32" s="66"/>
      <c r="F32" s="66"/>
      <c r="G32" s="22"/>
      <c r="H32" s="22"/>
      <c r="I32" s="66"/>
      <c r="J32" s="68"/>
      <c r="K32" s="68"/>
      <c r="L32" s="68"/>
      <c r="M32" s="68"/>
      <c r="N32" s="67"/>
      <c r="O32" s="69" t="str">
        <f t="shared" si="1"/>
        <v xml:space="preserve"> </v>
      </c>
    </row>
    <row r="33" spans="1:15" x14ac:dyDescent="0.2">
      <c r="A33" s="64" t="str">
        <f t="shared" si="0"/>
        <v xml:space="preserve"> </v>
      </c>
      <c r="B33" s="65"/>
      <c r="C33" s="65"/>
      <c r="D33" s="66"/>
      <c r="E33" s="66"/>
      <c r="F33" s="66"/>
      <c r="G33" s="22"/>
      <c r="H33" s="22"/>
      <c r="I33" s="66"/>
      <c r="J33" s="68"/>
      <c r="K33" s="68"/>
      <c r="L33" s="68"/>
      <c r="M33" s="68"/>
      <c r="N33" s="67"/>
      <c r="O33" s="69" t="str">
        <f t="shared" si="1"/>
        <v xml:space="preserve"> </v>
      </c>
    </row>
    <row r="34" spans="1:15" x14ac:dyDescent="0.2">
      <c r="A34" s="64" t="str">
        <f t="shared" si="0"/>
        <v xml:space="preserve"> </v>
      </c>
      <c r="B34" s="65"/>
      <c r="C34" s="65"/>
      <c r="D34" s="66"/>
      <c r="E34" s="66"/>
      <c r="F34" s="66"/>
      <c r="G34" s="22"/>
      <c r="H34" s="22"/>
      <c r="I34" s="66"/>
      <c r="J34" s="68"/>
      <c r="K34" s="68"/>
      <c r="L34" s="68"/>
      <c r="M34" s="68"/>
      <c r="N34" s="67"/>
      <c r="O34" s="69" t="str">
        <f t="shared" si="1"/>
        <v xml:space="preserve"> </v>
      </c>
    </row>
    <row r="35" spans="1:15" x14ac:dyDescent="0.2">
      <c r="A35" s="64" t="str">
        <f t="shared" si="0"/>
        <v xml:space="preserve"> </v>
      </c>
      <c r="B35" s="65"/>
      <c r="C35" s="65"/>
      <c r="D35" s="66"/>
      <c r="E35" s="66"/>
      <c r="F35" s="66"/>
      <c r="G35" s="22"/>
      <c r="H35" s="22"/>
      <c r="I35" s="66"/>
      <c r="J35" s="68"/>
      <c r="K35" s="68"/>
      <c r="L35" s="68"/>
      <c r="M35" s="68"/>
      <c r="N35" s="67"/>
      <c r="O35" s="69" t="str">
        <f t="shared" si="1"/>
        <v xml:space="preserve"> </v>
      </c>
    </row>
    <row r="36" spans="1:15" x14ac:dyDescent="0.2">
      <c r="A36" s="64" t="str">
        <f t="shared" si="0"/>
        <v xml:space="preserve"> </v>
      </c>
      <c r="B36" s="65"/>
      <c r="C36" s="65"/>
      <c r="D36" s="66"/>
      <c r="E36" s="66"/>
      <c r="F36" s="66"/>
      <c r="G36" s="22"/>
      <c r="H36" s="22"/>
      <c r="I36" s="66"/>
      <c r="J36" s="68"/>
      <c r="K36" s="68"/>
      <c r="L36" s="68"/>
      <c r="M36" s="68"/>
      <c r="N36" s="67"/>
      <c r="O36" s="69" t="str">
        <f t="shared" si="1"/>
        <v xml:space="preserve"> </v>
      </c>
    </row>
    <row r="37" spans="1:15" x14ac:dyDescent="0.2">
      <c r="A37" s="64" t="str">
        <f t="shared" si="0"/>
        <v xml:space="preserve"> </v>
      </c>
      <c r="B37" s="65"/>
      <c r="C37" s="65"/>
      <c r="D37" s="66"/>
      <c r="E37" s="66"/>
      <c r="F37" s="66"/>
      <c r="G37" s="22"/>
      <c r="H37" s="22"/>
      <c r="I37" s="66"/>
      <c r="J37" s="68"/>
      <c r="K37" s="68"/>
      <c r="L37" s="68"/>
      <c r="M37" s="68"/>
      <c r="N37" s="67"/>
      <c r="O37" s="69" t="str">
        <f t="shared" si="1"/>
        <v xml:space="preserve"> </v>
      </c>
    </row>
    <row r="38" spans="1:15" x14ac:dyDescent="0.2">
      <c r="A38" s="64" t="str">
        <f t="shared" si="0"/>
        <v xml:space="preserve"> </v>
      </c>
      <c r="B38" s="65"/>
      <c r="C38" s="65"/>
      <c r="D38" s="66"/>
      <c r="E38" s="66"/>
      <c r="F38" s="66"/>
      <c r="G38" s="22"/>
      <c r="H38" s="22"/>
      <c r="I38" s="66"/>
      <c r="J38" s="68"/>
      <c r="K38" s="68"/>
      <c r="L38" s="68"/>
      <c r="M38" s="68"/>
      <c r="N38" s="67"/>
      <c r="O38" s="69" t="str">
        <f t="shared" si="1"/>
        <v xml:space="preserve"> </v>
      </c>
    </row>
    <row r="39" spans="1:15" x14ac:dyDescent="0.2">
      <c r="A39" s="64" t="str">
        <f t="shared" si="0"/>
        <v xml:space="preserve"> </v>
      </c>
      <c r="B39" s="65"/>
      <c r="C39" s="65"/>
      <c r="D39" s="66"/>
      <c r="E39" s="66"/>
      <c r="F39" s="66"/>
      <c r="G39" s="22"/>
      <c r="H39" s="22"/>
      <c r="I39" s="66"/>
      <c r="J39" s="68"/>
      <c r="K39" s="68"/>
      <c r="L39" s="68"/>
      <c r="M39" s="68"/>
      <c r="N39" s="67"/>
      <c r="O39" s="69" t="str">
        <f t="shared" si="1"/>
        <v xml:space="preserve"> </v>
      </c>
    </row>
    <row r="40" spans="1:15" x14ac:dyDescent="0.2">
      <c r="A40" s="64" t="str">
        <f t="shared" si="0"/>
        <v xml:space="preserve"> </v>
      </c>
      <c r="B40" s="65"/>
      <c r="C40" s="65"/>
      <c r="D40" s="66"/>
      <c r="E40" s="66"/>
      <c r="F40" s="66"/>
      <c r="G40" s="22"/>
      <c r="H40" s="22"/>
      <c r="I40" s="66"/>
      <c r="J40" s="68"/>
      <c r="K40" s="68"/>
      <c r="L40" s="68"/>
      <c r="M40" s="68"/>
      <c r="N40" s="67"/>
      <c r="O40" s="69" t="str">
        <f t="shared" si="1"/>
        <v xml:space="preserve"> </v>
      </c>
    </row>
    <row r="41" spans="1:15" x14ac:dyDescent="0.2">
      <c r="A41" s="64" t="str">
        <f t="shared" si="0"/>
        <v xml:space="preserve"> </v>
      </c>
      <c r="B41" s="65"/>
      <c r="C41" s="65"/>
      <c r="D41" s="66"/>
      <c r="E41" s="66"/>
      <c r="F41" s="66"/>
      <c r="G41" s="22"/>
      <c r="H41" s="22"/>
      <c r="I41" s="66"/>
      <c r="J41" s="68"/>
      <c r="K41" s="68"/>
      <c r="L41" s="68"/>
      <c r="M41" s="68"/>
      <c r="N41" s="67"/>
      <c r="O41" s="69" t="str">
        <f t="shared" si="1"/>
        <v xml:space="preserve"> </v>
      </c>
    </row>
    <row r="42" spans="1:15" x14ac:dyDescent="0.2">
      <c r="A42" s="64" t="str">
        <f t="shared" si="0"/>
        <v xml:space="preserve"> </v>
      </c>
      <c r="B42" s="65"/>
      <c r="C42" s="65"/>
      <c r="D42" s="66"/>
      <c r="E42" s="66"/>
      <c r="F42" s="66"/>
      <c r="G42" s="22"/>
      <c r="H42" s="22"/>
      <c r="I42" s="66"/>
      <c r="J42" s="68"/>
      <c r="K42" s="68"/>
      <c r="L42" s="68"/>
      <c r="M42" s="68"/>
      <c r="N42" s="67"/>
      <c r="O42" s="69" t="str">
        <f t="shared" si="1"/>
        <v xml:space="preserve"> </v>
      </c>
    </row>
    <row r="43" spans="1:15" x14ac:dyDescent="0.2">
      <c r="A43" s="64" t="str">
        <f t="shared" si="0"/>
        <v xml:space="preserve"> </v>
      </c>
      <c r="B43" s="65"/>
      <c r="C43" s="65"/>
      <c r="D43" s="66"/>
      <c r="E43" s="66"/>
      <c r="F43" s="66"/>
      <c r="G43" s="22"/>
      <c r="H43" s="22"/>
      <c r="I43" s="66"/>
      <c r="J43" s="68"/>
      <c r="K43" s="68"/>
      <c r="L43" s="68"/>
      <c r="M43" s="68"/>
      <c r="N43" s="67"/>
      <c r="O43" s="69" t="str">
        <f t="shared" si="1"/>
        <v xml:space="preserve"> </v>
      </c>
    </row>
    <row r="44" spans="1:15" x14ac:dyDescent="0.2">
      <c r="A44" s="64" t="str">
        <f t="shared" si="0"/>
        <v xml:space="preserve"> </v>
      </c>
      <c r="B44" s="65"/>
      <c r="C44" s="65"/>
      <c r="D44" s="66"/>
      <c r="E44" s="66"/>
      <c r="F44" s="66"/>
      <c r="G44" s="22"/>
      <c r="H44" s="22"/>
      <c r="I44" s="66"/>
      <c r="J44" s="68"/>
      <c r="K44" s="68"/>
      <c r="L44" s="68"/>
      <c r="M44" s="68"/>
      <c r="N44" s="67"/>
      <c r="O44" s="69" t="str">
        <f t="shared" si="1"/>
        <v xml:space="preserve"> </v>
      </c>
    </row>
    <row r="45" spans="1:15" x14ac:dyDescent="0.2">
      <c r="A45" s="64" t="str">
        <f t="shared" si="0"/>
        <v xml:space="preserve"> </v>
      </c>
      <c r="B45" s="65"/>
      <c r="C45" s="65"/>
      <c r="D45" s="66"/>
      <c r="E45" s="66"/>
      <c r="F45" s="66"/>
      <c r="G45" s="22"/>
      <c r="H45" s="22"/>
      <c r="I45" s="66"/>
      <c r="J45" s="68"/>
      <c r="K45" s="68"/>
      <c r="L45" s="68"/>
      <c r="M45" s="68"/>
      <c r="N45" s="67"/>
      <c r="O45" s="69" t="str">
        <f t="shared" si="1"/>
        <v xml:space="preserve"> </v>
      </c>
    </row>
  </sheetData>
  <sheetProtection selectLockedCells="1"/>
  <mergeCells count="1">
    <mergeCell ref="A7:B7"/>
  </mergeCells>
  <phoneticPr fontId="0" type="noConversion"/>
  <dataValidations count="5">
    <dataValidation allowBlank="1" showErrorMessage="1" prompt="Select Yes for any Independent team members, otherwise leave blank." sqref="O12:O45" xr:uid="{00000000-0002-0000-0200-000000000000}"/>
    <dataValidation type="list" allowBlank="1" showInputMessage="1" showErrorMessage="1" sqref="D12:D45" xr:uid="{00000000-0002-0000-0200-000003000000}">
      <formula1>"Male, Female"</formula1>
    </dataValidation>
    <dataValidation type="list" allowBlank="1" showInputMessage="1" showErrorMessage="1" sqref="E12:E45" xr:uid="{00000000-0002-0000-0200-000004000000}">
      <formula1>"Chef, Manager, Chaperone, Medical, PTO Staff, Other"</formula1>
    </dataValidation>
    <dataValidation type="list" allowBlank="1" showInputMessage="1" showErrorMessage="1" sqref="G12:H45" xr:uid="{00000000-0002-0000-0200-000006000000}">
      <formula1>"Yes/Oui, No/Non"</formula1>
    </dataValidation>
    <dataValidation allowBlank="1" showInputMessage="1" showErrorMessage="1" prompt="Select yes if already registered in another category (i.e. WAG &amp; TG Coach, Athlete &amp; Coach, etc)" sqref="G11:H11" xr:uid="{00000000-0002-0000-0200-000007000000}"/>
  </dataValidations>
  <pageMargins left="0.75" right="0.75" top="1" bottom="1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>
    <pageSetUpPr fitToPage="1"/>
  </sheetPr>
  <dimension ref="A1:X47"/>
  <sheetViews>
    <sheetView showGridLines="0" zoomScale="80" zoomScaleNormal="80" workbookViewId="0">
      <pane ySplit="6" topLeftCell="A8" activePane="bottomLeft" state="frozenSplit"/>
      <selection pane="bottomLeft" activeCell="B8" sqref="B8"/>
    </sheetView>
  </sheetViews>
  <sheetFormatPr defaultColWidth="9.140625" defaultRowHeight="12.75" x14ac:dyDescent="0.2"/>
  <cols>
    <col min="1" max="1" width="11.7109375" style="73" customWidth="1"/>
    <col min="2" max="3" width="18.7109375" style="73" customWidth="1"/>
    <col min="4" max="4" width="11.140625" style="73" bestFit="1" customWidth="1"/>
    <col min="5" max="5" width="11.42578125" style="73" customWidth="1"/>
    <col min="6" max="7" width="25.7109375" style="73" customWidth="1"/>
    <col min="8" max="11" width="15.7109375" style="73" customWidth="1"/>
    <col min="12" max="12" width="16.28515625" style="73" bestFit="1" customWidth="1"/>
    <col min="13" max="13" width="26.7109375" style="73" bestFit="1" customWidth="1"/>
    <col min="14" max="17" width="11.7109375" style="73" customWidth="1"/>
    <col min="18" max="19" width="12.140625" style="73" customWidth="1"/>
    <col min="20" max="20" width="9" style="73" hidden="1" customWidth="1"/>
    <col min="21" max="21" width="9.140625" style="49" hidden="1" customWidth="1"/>
    <col min="22" max="22" width="11.85546875" style="49" hidden="1" customWidth="1"/>
    <col min="23" max="23" width="14.42578125" style="49" hidden="1" customWidth="1"/>
    <col min="24" max="25" width="8.85546875" style="49" customWidth="1"/>
    <col min="26" max="16384" width="9.140625" style="49"/>
  </cols>
  <sheetData>
    <row r="1" spans="1:23" ht="18" x14ac:dyDescent="0.2">
      <c r="A1" s="45" t="s">
        <v>117</v>
      </c>
      <c r="B1" s="46"/>
      <c r="C1" s="46"/>
      <c r="D1" s="46"/>
      <c r="E1" s="77"/>
      <c r="F1" s="77"/>
      <c r="G1" s="78"/>
      <c r="H1" s="78"/>
      <c r="I1" s="78"/>
      <c r="J1" s="78"/>
      <c r="K1" s="78"/>
      <c r="L1" s="46"/>
      <c r="M1" s="53"/>
      <c r="N1" s="53"/>
      <c r="O1" s="54"/>
      <c r="P1" s="54"/>
      <c r="Q1" s="54"/>
      <c r="R1" s="77"/>
      <c r="S1" s="77"/>
      <c r="T1" s="79"/>
    </row>
    <row r="2" spans="1:23" ht="15.75" x14ac:dyDescent="0.2">
      <c r="A2" s="52" t="s">
        <v>44</v>
      </c>
      <c r="B2" s="77"/>
      <c r="C2" s="77"/>
      <c r="D2" s="77"/>
      <c r="E2" s="77"/>
      <c r="F2" s="77"/>
      <c r="G2" s="78"/>
      <c r="H2" s="78"/>
      <c r="I2" s="78"/>
      <c r="J2" s="78"/>
      <c r="K2" s="78"/>
      <c r="L2" s="46"/>
      <c r="M2" s="53"/>
      <c r="N2" s="53"/>
      <c r="O2" s="60"/>
      <c r="P2" s="54"/>
      <c r="Q2" s="54"/>
      <c r="R2" s="77"/>
      <c r="S2" s="77"/>
      <c r="T2" s="79"/>
    </row>
    <row r="3" spans="1:23" ht="18" x14ac:dyDescent="0.2">
      <c r="A3" s="77"/>
      <c r="B3" s="77"/>
      <c r="C3" s="77"/>
      <c r="D3" s="77"/>
      <c r="E3" s="77"/>
      <c r="F3" s="59" t="s">
        <v>85</v>
      </c>
      <c r="G3" s="59">
        <f>COUNTA(B8:B43)</f>
        <v>0</v>
      </c>
      <c r="H3" s="123"/>
      <c r="I3" s="59"/>
      <c r="J3" s="59"/>
      <c r="K3" s="59"/>
      <c r="L3" s="46"/>
      <c r="M3" s="75" t="s">
        <v>97</v>
      </c>
      <c r="N3" s="54"/>
      <c r="O3" s="54"/>
      <c r="P3" s="54"/>
      <c r="Q3" s="77"/>
      <c r="R3" s="77"/>
      <c r="S3" s="77"/>
      <c r="T3" s="79"/>
    </row>
    <row r="4" spans="1:23" ht="18" x14ac:dyDescent="0.25">
      <c r="A4" s="142">
        <f>'Provincial Info'!B11</f>
        <v>0</v>
      </c>
      <c r="B4" s="142"/>
      <c r="C4" s="77"/>
      <c r="D4" s="59"/>
      <c r="E4" s="59"/>
      <c r="F4" s="58"/>
      <c r="G4" s="74"/>
      <c r="H4" s="74"/>
      <c r="I4" s="74"/>
      <c r="J4" s="74"/>
      <c r="K4" s="74"/>
      <c r="L4" s="46"/>
      <c r="M4" s="76" t="s">
        <v>98</v>
      </c>
      <c r="N4" s="80"/>
      <c r="O4" s="80"/>
      <c r="P4" s="80"/>
      <c r="Q4" s="77"/>
      <c r="R4" s="77"/>
      <c r="S4" s="77"/>
      <c r="T4" s="79"/>
    </row>
    <row r="5" spans="1:23" x14ac:dyDescent="0.2">
      <c r="A5" s="81"/>
      <c r="B5" s="81"/>
      <c r="C5" s="81"/>
      <c r="D5" s="81"/>
      <c r="E5" s="81"/>
      <c r="F5" s="81"/>
      <c r="G5" s="47"/>
      <c r="H5" s="47"/>
      <c r="I5" s="47"/>
      <c r="J5" s="47"/>
      <c r="K5" s="47"/>
      <c r="L5" s="81"/>
      <c r="M5" s="81"/>
      <c r="N5" s="81"/>
      <c r="O5" s="81"/>
      <c r="P5" s="81"/>
      <c r="Q5" s="81"/>
      <c r="R5" s="81"/>
      <c r="S5" s="81"/>
      <c r="T5" s="82"/>
    </row>
    <row r="6" spans="1:23" ht="48" x14ac:dyDescent="0.2">
      <c r="A6" s="61" t="s">
        <v>0</v>
      </c>
      <c r="B6" s="61" t="s">
        <v>81</v>
      </c>
      <c r="C6" s="61" t="s">
        <v>47</v>
      </c>
      <c r="D6" s="61" t="s">
        <v>48</v>
      </c>
      <c r="E6" s="61" t="s">
        <v>51</v>
      </c>
      <c r="F6" s="62" t="s">
        <v>1</v>
      </c>
      <c r="G6" s="62" t="s">
        <v>40</v>
      </c>
      <c r="H6" s="96" t="s">
        <v>95</v>
      </c>
      <c r="I6" s="96" t="s">
        <v>96</v>
      </c>
      <c r="J6" s="96" t="s">
        <v>99</v>
      </c>
      <c r="K6" s="96" t="s">
        <v>100</v>
      </c>
      <c r="L6" s="63" t="s">
        <v>33</v>
      </c>
      <c r="M6" s="61" t="s">
        <v>84</v>
      </c>
      <c r="N6" s="62" t="s">
        <v>49</v>
      </c>
      <c r="O6" s="63" t="s">
        <v>57</v>
      </c>
      <c r="P6" s="63" t="s">
        <v>63</v>
      </c>
      <c r="Q6" s="62" t="s">
        <v>50</v>
      </c>
      <c r="R6" s="63" t="s">
        <v>58</v>
      </c>
      <c r="S6" s="63" t="s">
        <v>3</v>
      </c>
      <c r="T6" s="49"/>
    </row>
    <row r="7" spans="1:23" hidden="1" x14ac:dyDescent="0.2">
      <c r="A7" s="64" t="str">
        <f t="shared" ref="A7:A43" si="0">IF(B7=0," ",$A$4)</f>
        <v xml:space="preserve"> </v>
      </c>
      <c r="B7" s="65"/>
      <c r="C7" s="65"/>
      <c r="D7" s="66"/>
      <c r="E7" s="66"/>
      <c r="F7" s="66"/>
      <c r="G7" s="66"/>
      <c r="H7" s="66"/>
      <c r="I7" s="66"/>
      <c r="J7" s="66"/>
      <c r="K7" s="66"/>
      <c r="L7" s="65"/>
      <c r="M7" s="65"/>
      <c r="N7" s="67"/>
      <c r="O7" s="68"/>
      <c r="P7" s="68"/>
      <c r="Q7" s="67"/>
      <c r="R7" s="67"/>
      <c r="S7" s="69" t="str">
        <f t="shared" ref="S7:S31" si="1">IF(B7=0," ", IF(L7="yes",0,+Q7-N7))</f>
        <v xml:space="preserve"> </v>
      </c>
      <c r="T7" s="49"/>
      <c r="W7" s="49" t="e">
        <f>IF(#REF!=0,#REF!, 0)</f>
        <v>#REF!</v>
      </c>
    </row>
    <row r="8" spans="1:23" x14ac:dyDescent="0.2">
      <c r="A8" s="64" t="str">
        <f t="shared" si="0"/>
        <v xml:space="preserve"> </v>
      </c>
      <c r="B8" s="65"/>
      <c r="C8" s="65"/>
      <c r="D8" s="66"/>
      <c r="E8" s="66"/>
      <c r="F8" s="83"/>
      <c r="G8" s="66"/>
      <c r="H8" s="22"/>
      <c r="I8" s="22"/>
      <c r="J8" s="22"/>
      <c r="K8" s="22"/>
      <c r="L8" s="65"/>
      <c r="M8" s="65"/>
      <c r="N8" s="68"/>
      <c r="O8" s="68"/>
      <c r="P8" s="68"/>
      <c r="Q8" s="68"/>
      <c r="R8" s="67"/>
      <c r="S8" s="69" t="str">
        <f t="shared" si="1"/>
        <v xml:space="preserve"> </v>
      </c>
      <c r="T8" s="49"/>
      <c r="U8" s="84"/>
    </row>
    <row r="9" spans="1:23" x14ac:dyDescent="0.2">
      <c r="A9" s="64" t="str">
        <f t="shared" si="0"/>
        <v xml:space="preserve"> </v>
      </c>
      <c r="B9" s="65"/>
      <c r="C9" s="65"/>
      <c r="D9" s="66"/>
      <c r="E9" s="66"/>
      <c r="F9" s="83"/>
      <c r="G9" s="66"/>
      <c r="H9" s="22"/>
      <c r="I9" s="22"/>
      <c r="J9" s="22"/>
      <c r="K9" s="22"/>
      <c r="L9" s="65"/>
      <c r="M9" s="65"/>
      <c r="N9" s="68"/>
      <c r="O9" s="68"/>
      <c r="P9" s="68"/>
      <c r="Q9" s="68"/>
      <c r="R9" s="67"/>
      <c r="S9" s="69" t="str">
        <f t="shared" si="1"/>
        <v xml:space="preserve"> </v>
      </c>
      <c r="T9" s="49"/>
    </row>
    <row r="10" spans="1:23" x14ac:dyDescent="0.2">
      <c r="A10" s="64" t="str">
        <f t="shared" si="0"/>
        <v xml:space="preserve"> </v>
      </c>
      <c r="B10" s="65"/>
      <c r="C10" s="65"/>
      <c r="D10" s="66"/>
      <c r="E10" s="66"/>
      <c r="F10" s="83"/>
      <c r="G10" s="66"/>
      <c r="H10" s="22"/>
      <c r="I10" s="22"/>
      <c r="J10" s="22"/>
      <c r="K10" s="22"/>
      <c r="L10" s="65"/>
      <c r="M10" s="65"/>
      <c r="N10" s="68"/>
      <c r="O10" s="68"/>
      <c r="P10" s="68"/>
      <c r="Q10" s="68"/>
      <c r="R10" s="67"/>
      <c r="S10" s="69" t="str">
        <f t="shared" si="1"/>
        <v xml:space="preserve"> </v>
      </c>
      <c r="T10" s="49"/>
    </row>
    <row r="11" spans="1:23" x14ac:dyDescent="0.2">
      <c r="A11" s="64" t="str">
        <f t="shared" si="0"/>
        <v xml:space="preserve"> </v>
      </c>
      <c r="B11" s="65"/>
      <c r="C11" s="65"/>
      <c r="D11" s="66"/>
      <c r="E11" s="66"/>
      <c r="F11" s="85"/>
      <c r="G11" s="66"/>
      <c r="H11" s="22"/>
      <c r="I11" s="22"/>
      <c r="J11" s="22"/>
      <c r="K11" s="22"/>
      <c r="L11" s="65"/>
      <c r="M11" s="65"/>
      <c r="N11" s="68"/>
      <c r="O11" s="68"/>
      <c r="P11" s="68"/>
      <c r="Q11" s="68"/>
      <c r="R11" s="67"/>
      <c r="S11" s="69" t="str">
        <f t="shared" si="1"/>
        <v xml:space="preserve"> </v>
      </c>
      <c r="T11" s="49"/>
    </row>
    <row r="12" spans="1:23" x14ac:dyDescent="0.2">
      <c r="A12" s="64" t="str">
        <f t="shared" si="0"/>
        <v xml:space="preserve"> </v>
      </c>
      <c r="B12" s="65"/>
      <c r="C12" s="65"/>
      <c r="D12" s="66"/>
      <c r="E12" s="66"/>
      <c r="F12" s="86"/>
      <c r="G12" s="87"/>
      <c r="H12" s="22"/>
      <c r="I12" s="22"/>
      <c r="J12" s="22"/>
      <c r="K12" s="22"/>
      <c r="L12" s="65"/>
      <c r="M12" s="65"/>
      <c r="N12" s="68"/>
      <c r="O12" s="68"/>
      <c r="P12" s="68"/>
      <c r="Q12" s="68"/>
      <c r="R12" s="67"/>
      <c r="S12" s="69" t="str">
        <f t="shared" si="1"/>
        <v xml:space="preserve"> </v>
      </c>
      <c r="T12" s="49"/>
    </row>
    <row r="13" spans="1:23" x14ac:dyDescent="0.2">
      <c r="A13" s="64" t="str">
        <f t="shared" si="0"/>
        <v xml:space="preserve"> </v>
      </c>
      <c r="B13" s="65"/>
      <c r="C13" s="65"/>
      <c r="D13" s="66"/>
      <c r="E13" s="66"/>
      <c r="F13" s="83"/>
      <c r="G13" s="66"/>
      <c r="H13" s="22"/>
      <c r="I13" s="22"/>
      <c r="J13" s="22"/>
      <c r="K13" s="22"/>
      <c r="L13" s="65"/>
      <c r="M13" s="65"/>
      <c r="N13" s="68"/>
      <c r="O13" s="68"/>
      <c r="P13" s="68"/>
      <c r="Q13" s="68"/>
      <c r="R13" s="67"/>
      <c r="S13" s="69" t="str">
        <f t="shared" si="1"/>
        <v xml:space="preserve"> </v>
      </c>
      <c r="T13" s="49"/>
    </row>
    <row r="14" spans="1:23" x14ac:dyDescent="0.2">
      <c r="A14" s="64" t="str">
        <f t="shared" si="0"/>
        <v xml:space="preserve"> </v>
      </c>
      <c r="B14" s="65"/>
      <c r="C14" s="65"/>
      <c r="D14" s="66"/>
      <c r="E14" s="66"/>
      <c r="F14" s="83"/>
      <c r="G14" s="66"/>
      <c r="H14" s="22"/>
      <c r="I14" s="22"/>
      <c r="J14" s="22"/>
      <c r="K14" s="22"/>
      <c r="L14" s="65"/>
      <c r="M14" s="65"/>
      <c r="N14" s="68"/>
      <c r="O14" s="68"/>
      <c r="P14" s="68"/>
      <c r="Q14" s="68"/>
      <c r="R14" s="67"/>
      <c r="S14" s="69" t="str">
        <f t="shared" si="1"/>
        <v xml:space="preserve"> </v>
      </c>
      <c r="T14" s="49"/>
    </row>
    <row r="15" spans="1:23" x14ac:dyDescent="0.2">
      <c r="A15" s="64" t="str">
        <f t="shared" si="0"/>
        <v xml:space="preserve"> </v>
      </c>
      <c r="B15" s="65"/>
      <c r="C15" s="65"/>
      <c r="D15" s="66"/>
      <c r="E15" s="66"/>
      <c r="F15" s="83"/>
      <c r="G15" s="66"/>
      <c r="H15" s="22"/>
      <c r="I15" s="22"/>
      <c r="J15" s="22"/>
      <c r="K15" s="22"/>
      <c r="L15" s="65"/>
      <c r="M15" s="65"/>
      <c r="N15" s="68"/>
      <c r="O15" s="68"/>
      <c r="P15" s="68"/>
      <c r="Q15" s="68"/>
      <c r="R15" s="67"/>
      <c r="S15" s="69" t="str">
        <f t="shared" si="1"/>
        <v xml:space="preserve"> </v>
      </c>
      <c r="T15" s="49"/>
    </row>
    <row r="16" spans="1:23" x14ac:dyDescent="0.2">
      <c r="A16" s="64" t="str">
        <f t="shared" si="0"/>
        <v xml:space="preserve"> </v>
      </c>
      <c r="B16" s="65"/>
      <c r="C16" s="65"/>
      <c r="D16" s="66"/>
      <c r="E16" s="66"/>
      <c r="F16" s="83"/>
      <c r="G16" s="66"/>
      <c r="H16" s="22"/>
      <c r="I16" s="22"/>
      <c r="J16" s="22"/>
      <c r="K16" s="22"/>
      <c r="L16" s="65"/>
      <c r="M16" s="65"/>
      <c r="N16" s="68"/>
      <c r="O16" s="68"/>
      <c r="P16" s="68"/>
      <c r="Q16" s="68"/>
      <c r="R16" s="67"/>
      <c r="S16" s="69" t="str">
        <f t="shared" si="1"/>
        <v xml:space="preserve"> </v>
      </c>
      <c r="T16" s="49"/>
      <c r="U16" s="51">
        <v>43670</v>
      </c>
      <c r="V16" s="51">
        <v>43674</v>
      </c>
    </row>
    <row r="17" spans="1:22" x14ac:dyDescent="0.2">
      <c r="A17" s="64" t="str">
        <f t="shared" si="0"/>
        <v xml:space="preserve"> </v>
      </c>
      <c r="B17" s="65"/>
      <c r="C17" s="65"/>
      <c r="D17" s="66"/>
      <c r="E17" s="66"/>
      <c r="F17" s="83"/>
      <c r="G17" s="66"/>
      <c r="H17" s="22"/>
      <c r="I17" s="22"/>
      <c r="J17" s="22"/>
      <c r="K17" s="22"/>
      <c r="L17" s="65"/>
      <c r="M17" s="65"/>
      <c r="N17" s="68"/>
      <c r="O17" s="68"/>
      <c r="P17" s="68"/>
      <c r="Q17" s="68"/>
      <c r="R17" s="67"/>
      <c r="S17" s="69" t="str">
        <f t="shared" si="1"/>
        <v xml:space="preserve"> </v>
      </c>
      <c r="T17" s="49"/>
      <c r="U17" s="51">
        <v>43671</v>
      </c>
      <c r="V17" s="51">
        <v>43675</v>
      </c>
    </row>
    <row r="18" spans="1:22" x14ac:dyDescent="0.2">
      <c r="A18" s="64" t="str">
        <f t="shared" si="0"/>
        <v xml:space="preserve"> </v>
      </c>
      <c r="B18" s="65"/>
      <c r="C18" s="65"/>
      <c r="D18" s="66"/>
      <c r="E18" s="66"/>
      <c r="F18" s="83"/>
      <c r="G18" s="66"/>
      <c r="H18" s="22"/>
      <c r="I18" s="22"/>
      <c r="J18" s="22"/>
      <c r="K18" s="22"/>
      <c r="L18" s="65"/>
      <c r="M18" s="65"/>
      <c r="N18" s="68"/>
      <c r="O18" s="68"/>
      <c r="P18" s="68"/>
      <c r="Q18" s="68"/>
      <c r="R18" s="67"/>
      <c r="S18" s="69" t="str">
        <f t="shared" si="1"/>
        <v xml:space="preserve"> </v>
      </c>
      <c r="T18" s="49"/>
      <c r="U18" s="51">
        <v>43672</v>
      </c>
      <c r="V18" s="51">
        <v>43676</v>
      </c>
    </row>
    <row r="19" spans="1:22" x14ac:dyDescent="0.2">
      <c r="A19" s="64" t="str">
        <f t="shared" si="0"/>
        <v xml:space="preserve"> </v>
      </c>
      <c r="B19" s="65"/>
      <c r="C19" s="65"/>
      <c r="D19" s="66"/>
      <c r="E19" s="66"/>
      <c r="F19" s="83"/>
      <c r="G19" s="66"/>
      <c r="H19" s="22"/>
      <c r="I19" s="22"/>
      <c r="J19" s="22"/>
      <c r="K19" s="22"/>
      <c r="L19" s="65"/>
      <c r="M19" s="65"/>
      <c r="N19" s="68"/>
      <c r="O19" s="68"/>
      <c r="P19" s="68"/>
      <c r="Q19" s="68"/>
      <c r="R19" s="67"/>
      <c r="S19" s="69" t="str">
        <f t="shared" si="1"/>
        <v xml:space="preserve"> </v>
      </c>
      <c r="T19" s="49"/>
      <c r="U19" s="51"/>
      <c r="V19" s="51"/>
    </row>
    <row r="20" spans="1:22" x14ac:dyDescent="0.2">
      <c r="A20" s="64" t="str">
        <f t="shared" si="0"/>
        <v xml:space="preserve"> </v>
      </c>
      <c r="B20" s="65"/>
      <c r="C20" s="65"/>
      <c r="D20" s="66"/>
      <c r="E20" s="66"/>
      <c r="F20" s="83"/>
      <c r="G20" s="66"/>
      <c r="H20" s="22"/>
      <c r="I20" s="22"/>
      <c r="J20" s="22"/>
      <c r="K20" s="22"/>
      <c r="L20" s="65"/>
      <c r="M20" s="65"/>
      <c r="N20" s="68"/>
      <c r="O20" s="68"/>
      <c r="P20" s="68"/>
      <c r="Q20" s="68"/>
      <c r="R20" s="67"/>
      <c r="S20" s="69" t="str">
        <f t="shared" si="1"/>
        <v xml:space="preserve"> </v>
      </c>
      <c r="T20" s="49"/>
    </row>
    <row r="21" spans="1:22" x14ac:dyDescent="0.2">
      <c r="A21" s="64" t="str">
        <f t="shared" si="0"/>
        <v xml:space="preserve"> </v>
      </c>
      <c r="B21" s="65"/>
      <c r="C21" s="65"/>
      <c r="D21" s="66"/>
      <c r="E21" s="66"/>
      <c r="F21" s="83"/>
      <c r="G21" s="66"/>
      <c r="H21" s="22"/>
      <c r="I21" s="22"/>
      <c r="J21" s="22"/>
      <c r="K21" s="22"/>
      <c r="L21" s="65"/>
      <c r="M21" s="65"/>
      <c r="N21" s="68"/>
      <c r="O21" s="68"/>
      <c r="P21" s="68"/>
      <c r="Q21" s="68"/>
      <c r="R21" s="67"/>
      <c r="S21" s="69" t="str">
        <f t="shared" si="1"/>
        <v xml:space="preserve"> </v>
      </c>
      <c r="T21" s="49"/>
    </row>
    <row r="22" spans="1:22" x14ac:dyDescent="0.2">
      <c r="A22" s="64" t="str">
        <f t="shared" si="0"/>
        <v xml:space="preserve"> </v>
      </c>
      <c r="B22" s="65"/>
      <c r="C22" s="65"/>
      <c r="D22" s="66"/>
      <c r="E22" s="66"/>
      <c r="F22" s="83"/>
      <c r="G22" s="66"/>
      <c r="H22" s="22"/>
      <c r="I22" s="22"/>
      <c r="J22" s="22"/>
      <c r="K22" s="22"/>
      <c r="L22" s="65"/>
      <c r="M22" s="65"/>
      <c r="N22" s="68"/>
      <c r="O22" s="68"/>
      <c r="P22" s="68"/>
      <c r="Q22" s="68"/>
      <c r="R22" s="67"/>
      <c r="S22" s="69" t="str">
        <f t="shared" si="1"/>
        <v xml:space="preserve"> </v>
      </c>
      <c r="T22" s="49"/>
      <c r="U22" s="49" t="s">
        <v>27</v>
      </c>
      <c r="V22" s="49">
        <f>COUNTIF(S8:S43,1)</f>
        <v>0</v>
      </c>
    </row>
    <row r="23" spans="1:22" x14ac:dyDescent="0.2">
      <c r="A23" s="64" t="str">
        <f t="shared" si="0"/>
        <v xml:space="preserve"> </v>
      </c>
      <c r="B23" s="65"/>
      <c r="C23" s="65"/>
      <c r="D23" s="66"/>
      <c r="E23" s="66"/>
      <c r="F23" s="83"/>
      <c r="G23" s="66"/>
      <c r="H23" s="22"/>
      <c r="I23" s="22"/>
      <c r="J23" s="22"/>
      <c r="K23" s="22"/>
      <c r="L23" s="65"/>
      <c r="M23" s="65"/>
      <c r="N23" s="68"/>
      <c r="O23" s="68"/>
      <c r="P23" s="68"/>
      <c r="Q23" s="68"/>
      <c r="R23" s="67"/>
      <c r="S23" s="69" t="str">
        <f t="shared" si="1"/>
        <v xml:space="preserve"> </v>
      </c>
      <c r="T23" s="49"/>
      <c r="U23" s="49" t="s">
        <v>28</v>
      </c>
      <c r="V23" s="49">
        <f>COUNTIF(S8:S44,2)</f>
        <v>0</v>
      </c>
    </row>
    <row r="24" spans="1:22" x14ac:dyDescent="0.2">
      <c r="A24" s="64" t="str">
        <f t="shared" si="0"/>
        <v xml:space="preserve"> </v>
      </c>
      <c r="B24" s="65"/>
      <c r="C24" s="65"/>
      <c r="D24" s="66"/>
      <c r="E24" s="66"/>
      <c r="F24" s="83"/>
      <c r="G24" s="66"/>
      <c r="H24" s="22"/>
      <c r="I24" s="22"/>
      <c r="J24" s="22"/>
      <c r="K24" s="22"/>
      <c r="L24" s="65"/>
      <c r="M24" s="65"/>
      <c r="N24" s="68"/>
      <c r="O24" s="68"/>
      <c r="P24" s="68"/>
      <c r="Q24" s="68"/>
      <c r="R24" s="67"/>
      <c r="S24" s="69" t="str">
        <f t="shared" si="1"/>
        <v xml:space="preserve"> </v>
      </c>
      <c r="T24" s="49"/>
      <c r="U24" s="49" t="s">
        <v>6</v>
      </c>
      <c r="V24" s="49">
        <f>COUNTIF(S8:S45,3)</f>
        <v>0</v>
      </c>
    </row>
    <row r="25" spans="1:22" x14ac:dyDescent="0.2">
      <c r="A25" s="64" t="str">
        <f t="shared" si="0"/>
        <v xml:space="preserve"> </v>
      </c>
      <c r="B25" s="65"/>
      <c r="C25" s="65"/>
      <c r="D25" s="66"/>
      <c r="E25" s="66"/>
      <c r="F25" s="83"/>
      <c r="G25" s="66"/>
      <c r="H25" s="22"/>
      <c r="I25" s="22"/>
      <c r="J25" s="22"/>
      <c r="K25" s="22"/>
      <c r="L25" s="65"/>
      <c r="M25" s="65"/>
      <c r="N25" s="68"/>
      <c r="O25" s="68"/>
      <c r="P25" s="68"/>
      <c r="Q25" s="68"/>
      <c r="R25" s="67"/>
      <c r="S25" s="69" t="str">
        <f t="shared" si="1"/>
        <v xml:space="preserve"> </v>
      </c>
      <c r="T25" s="49"/>
      <c r="U25" s="49" t="s">
        <v>86</v>
      </c>
      <c r="V25" s="49">
        <f>COUNTIF(S$8:S$46,4)</f>
        <v>0</v>
      </c>
    </row>
    <row r="26" spans="1:22" x14ac:dyDescent="0.2">
      <c r="A26" s="64" t="str">
        <f t="shared" si="0"/>
        <v xml:space="preserve"> </v>
      </c>
      <c r="B26" s="65"/>
      <c r="C26" s="65"/>
      <c r="D26" s="66"/>
      <c r="E26" s="66"/>
      <c r="F26" s="83"/>
      <c r="G26" s="66"/>
      <c r="H26" s="22"/>
      <c r="I26" s="22"/>
      <c r="J26" s="22"/>
      <c r="K26" s="22"/>
      <c r="L26" s="65"/>
      <c r="M26" s="65"/>
      <c r="N26" s="68"/>
      <c r="O26" s="68"/>
      <c r="P26" s="68"/>
      <c r="Q26" s="68"/>
      <c r="R26" s="67"/>
      <c r="S26" s="69" t="str">
        <f t="shared" si="1"/>
        <v xml:space="preserve"> </v>
      </c>
      <c r="T26" s="49"/>
      <c r="U26" s="49" t="s">
        <v>8</v>
      </c>
      <c r="V26" s="49">
        <f>COUNTIF(S8:S43,5)</f>
        <v>0</v>
      </c>
    </row>
    <row r="27" spans="1:22" x14ac:dyDescent="0.2">
      <c r="A27" s="64" t="str">
        <f t="shared" si="0"/>
        <v xml:space="preserve"> </v>
      </c>
      <c r="B27" s="65"/>
      <c r="C27" s="65"/>
      <c r="D27" s="66"/>
      <c r="E27" s="66"/>
      <c r="F27" s="83"/>
      <c r="G27" s="66"/>
      <c r="H27" s="22"/>
      <c r="I27" s="22"/>
      <c r="J27" s="22"/>
      <c r="K27" s="22"/>
      <c r="L27" s="65"/>
      <c r="M27" s="65"/>
      <c r="N27" s="68"/>
      <c r="O27" s="68"/>
      <c r="P27" s="68"/>
      <c r="Q27" s="68"/>
      <c r="R27" s="67"/>
      <c r="S27" s="69" t="str">
        <f t="shared" si="1"/>
        <v xml:space="preserve"> </v>
      </c>
      <c r="T27" s="49"/>
      <c r="U27" s="49" t="s">
        <v>9</v>
      </c>
      <c r="V27" s="49">
        <f>COUNTIF(S8:S43,6)</f>
        <v>0</v>
      </c>
    </row>
    <row r="28" spans="1:22" x14ac:dyDescent="0.2">
      <c r="A28" s="64" t="str">
        <f t="shared" si="0"/>
        <v xml:space="preserve"> </v>
      </c>
      <c r="B28" s="65"/>
      <c r="C28" s="65"/>
      <c r="D28" s="66"/>
      <c r="E28" s="66"/>
      <c r="F28" s="83"/>
      <c r="G28" s="66"/>
      <c r="H28" s="22"/>
      <c r="I28" s="22"/>
      <c r="J28" s="22"/>
      <c r="K28" s="22"/>
      <c r="L28" s="65"/>
      <c r="M28" s="65"/>
      <c r="N28" s="68"/>
      <c r="O28" s="68"/>
      <c r="P28" s="68"/>
      <c r="Q28" s="68"/>
      <c r="R28" s="67"/>
      <c r="S28" s="69" t="str">
        <f t="shared" si="1"/>
        <v xml:space="preserve"> </v>
      </c>
      <c r="T28" s="49"/>
      <c r="U28" s="49" t="s">
        <v>10</v>
      </c>
      <c r="V28" s="49">
        <f>COUNTIF(S8:S43,7)</f>
        <v>0</v>
      </c>
    </row>
    <row r="29" spans="1:22" x14ac:dyDescent="0.2">
      <c r="A29" s="64" t="str">
        <f t="shared" si="0"/>
        <v xml:space="preserve"> </v>
      </c>
      <c r="B29" s="65"/>
      <c r="C29" s="65"/>
      <c r="D29" s="66"/>
      <c r="E29" s="66"/>
      <c r="F29" s="83"/>
      <c r="G29" s="66"/>
      <c r="H29" s="22"/>
      <c r="I29" s="22"/>
      <c r="J29" s="22"/>
      <c r="K29" s="22"/>
      <c r="L29" s="65"/>
      <c r="M29" s="65"/>
      <c r="N29" s="68"/>
      <c r="O29" s="68"/>
      <c r="P29" s="68"/>
      <c r="Q29" s="68"/>
      <c r="R29" s="67"/>
      <c r="S29" s="69" t="str">
        <f t="shared" si="1"/>
        <v xml:space="preserve"> </v>
      </c>
      <c r="T29" s="49"/>
    </row>
    <row r="30" spans="1:22" x14ac:dyDescent="0.2">
      <c r="A30" s="64" t="str">
        <f t="shared" si="0"/>
        <v xml:space="preserve"> </v>
      </c>
      <c r="B30" s="65"/>
      <c r="C30" s="65"/>
      <c r="D30" s="66"/>
      <c r="E30" s="66"/>
      <c r="F30" s="83"/>
      <c r="G30" s="66"/>
      <c r="H30" s="22"/>
      <c r="I30" s="22"/>
      <c r="J30" s="22"/>
      <c r="K30" s="22"/>
      <c r="L30" s="65"/>
      <c r="M30" s="65"/>
      <c r="N30" s="68"/>
      <c r="O30" s="68"/>
      <c r="P30" s="68"/>
      <c r="Q30" s="68"/>
      <c r="R30" s="67"/>
      <c r="S30" s="69" t="str">
        <f t="shared" si="1"/>
        <v xml:space="preserve"> </v>
      </c>
      <c r="T30" s="49"/>
    </row>
    <row r="31" spans="1:22" x14ac:dyDescent="0.2">
      <c r="A31" s="64" t="str">
        <f t="shared" si="0"/>
        <v xml:space="preserve"> </v>
      </c>
      <c r="B31" s="65"/>
      <c r="C31" s="65"/>
      <c r="D31" s="66"/>
      <c r="E31" s="66"/>
      <c r="F31" s="83"/>
      <c r="G31" s="66"/>
      <c r="H31" s="22"/>
      <c r="I31" s="22"/>
      <c r="J31" s="22"/>
      <c r="K31" s="22"/>
      <c r="L31" s="65"/>
      <c r="M31" s="65"/>
      <c r="N31" s="68"/>
      <c r="O31" s="68"/>
      <c r="P31" s="68"/>
      <c r="Q31" s="68"/>
      <c r="R31" s="67"/>
      <c r="S31" s="69" t="str">
        <f t="shared" si="1"/>
        <v xml:space="preserve"> </v>
      </c>
      <c r="T31" s="49"/>
    </row>
    <row r="32" spans="1:22" x14ac:dyDescent="0.2">
      <c r="A32" s="64"/>
      <c r="B32" s="65"/>
      <c r="C32" s="65"/>
      <c r="D32" s="66"/>
      <c r="E32" s="66"/>
      <c r="F32" s="83"/>
      <c r="G32" s="66"/>
      <c r="H32" s="22"/>
      <c r="I32" s="22"/>
      <c r="J32" s="22"/>
      <c r="K32" s="22"/>
      <c r="L32" s="65"/>
      <c r="M32" s="65"/>
      <c r="N32" s="68"/>
      <c r="O32" s="68"/>
      <c r="P32" s="68"/>
      <c r="Q32" s="68"/>
      <c r="R32" s="67"/>
      <c r="S32" s="69"/>
      <c r="T32" s="49"/>
    </row>
    <row r="33" spans="1:24" x14ac:dyDescent="0.2">
      <c r="A33" s="64"/>
      <c r="B33" s="65"/>
      <c r="C33" s="65"/>
      <c r="D33" s="66"/>
      <c r="E33" s="66"/>
      <c r="F33" s="83"/>
      <c r="G33" s="66"/>
      <c r="H33" s="22"/>
      <c r="I33" s="22"/>
      <c r="J33" s="22"/>
      <c r="K33" s="22"/>
      <c r="L33" s="65"/>
      <c r="M33" s="65"/>
      <c r="N33" s="68"/>
      <c r="O33" s="68"/>
      <c r="P33" s="68"/>
      <c r="Q33" s="68"/>
      <c r="R33" s="67"/>
      <c r="S33" s="69"/>
      <c r="T33" s="49"/>
    </row>
    <row r="34" spans="1:24" x14ac:dyDescent="0.2">
      <c r="A34" s="64"/>
      <c r="B34" s="65"/>
      <c r="C34" s="65"/>
      <c r="D34" s="66"/>
      <c r="E34" s="66"/>
      <c r="F34" s="83"/>
      <c r="G34" s="66"/>
      <c r="H34" s="22"/>
      <c r="I34" s="22"/>
      <c r="J34" s="22"/>
      <c r="K34" s="22"/>
      <c r="L34" s="65"/>
      <c r="M34" s="65"/>
      <c r="N34" s="68"/>
      <c r="O34" s="68"/>
      <c r="P34" s="68"/>
      <c r="Q34" s="68"/>
      <c r="R34" s="67"/>
      <c r="S34" s="69"/>
      <c r="T34" s="49"/>
    </row>
    <row r="35" spans="1:24" x14ac:dyDescent="0.2">
      <c r="A35" s="64"/>
      <c r="B35" s="65"/>
      <c r="C35" s="65"/>
      <c r="D35" s="66"/>
      <c r="E35" s="66"/>
      <c r="F35" s="83"/>
      <c r="G35" s="66"/>
      <c r="H35" s="22"/>
      <c r="I35" s="22"/>
      <c r="J35" s="22"/>
      <c r="K35" s="22"/>
      <c r="L35" s="65"/>
      <c r="M35" s="65"/>
      <c r="N35" s="68"/>
      <c r="O35" s="68"/>
      <c r="P35" s="68"/>
      <c r="Q35" s="68"/>
      <c r="R35" s="67"/>
      <c r="S35" s="69"/>
      <c r="T35" s="49"/>
    </row>
    <row r="36" spans="1:24" x14ac:dyDescent="0.2">
      <c r="A36" s="64"/>
      <c r="B36" s="65"/>
      <c r="C36" s="65"/>
      <c r="D36" s="66"/>
      <c r="E36" s="66"/>
      <c r="F36" s="83"/>
      <c r="G36" s="66"/>
      <c r="H36" s="22"/>
      <c r="I36" s="22"/>
      <c r="J36" s="22"/>
      <c r="K36" s="22"/>
      <c r="L36" s="65"/>
      <c r="M36" s="65"/>
      <c r="N36" s="68"/>
      <c r="O36" s="68"/>
      <c r="P36" s="68"/>
      <c r="Q36" s="68"/>
      <c r="R36" s="67"/>
      <c r="S36" s="69"/>
      <c r="T36" s="49"/>
    </row>
    <row r="37" spans="1:24" x14ac:dyDescent="0.2">
      <c r="A37" s="64"/>
      <c r="B37" s="65"/>
      <c r="C37" s="65"/>
      <c r="D37" s="66"/>
      <c r="E37" s="66"/>
      <c r="F37" s="83"/>
      <c r="G37" s="66"/>
      <c r="H37" s="22"/>
      <c r="I37" s="22"/>
      <c r="J37" s="22"/>
      <c r="K37" s="22"/>
      <c r="L37" s="65"/>
      <c r="M37" s="65"/>
      <c r="N37" s="68"/>
      <c r="O37" s="68"/>
      <c r="P37" s="68"/>
      <c r="Q37" s="68"/>
      <c r="R37" s="67"/>
      <c r="S37" s="69"/>
      <c r="T37" s="49"/>
    </row>
    <row r="38" spans="1:24" x14ac:dyDescent="0.2">
      <c r="A38" s="64"/>
      <c r="B38" s="65"/>
      <c r="C38" s="65"/>
      <c r="D38" s="66"/>
      <c r="E38" s="66"/>
      <c r="F38" s="83"/>
      <c r="G38" s="66"/>
      <c r="H38" s="22"/>
      <c r="I38" s="22"/>
      <c r="J38" s="22"/>
      <c r="K38" s="22"/>
      <c r="L38" s="65"/>
      <c r="M38" s="65"/>
      <c r="N38" s="68"/>
      <c r="O38" s="68"/>
      <c r="P38" s="68"/>
      <c r="Q38" s="68"/>
      <c r="R38" s="67"/>
      <c r="S38" s="69"/>
      <c r="T38" s="49"/>
    </row>
    <row r="39" spans="1:24" x14ac:dyDescent="0.2">
      <c r="A39" s="64"/>
      <c r="B39" s="65"/>
      <c r="C39" s="65"/>
      <c r="D39" s="66"/>
      <c r="E39" s="66"/>
      <c r="F39" s="83"/>
      <c r="G39" s="66"/>
      <c r="H39" s="22"/>
      <c r="I39" s="22"/>
      <c r="J39" s="22"/>
      <c r="K39" s="22"/>
      <c r="L39" s="65"/>
      <c r="M39" s="65"/>
      <c r="N39" s="68"/>
      <c r="O39" s="68"/>
      <c r="P39" s="68"/>
      <c r="Q39" s="68"/>
      <c r="R39" s="67"/>
      <c r="S39" s="69"/>
      <c r="T39" s="49"/>
    </row>
    <row r="40" spans="1:24" x14ac:dyDescent="0.2">
      <c r="A40" s="64"/>
      <c r="B40" s="65"/>
      <c r="C40" s="65"/>
      <c r="D40" s="66"/>
      <c r="E40" s="66"/>
      <c r="F40" s="83"/>
      <c r="G40" s="66"/>
      <c r="H40" s="22"/>
      <c r="I40" s="22"/>
      <c r="J40" s="22"/>
      <c r="K40" s="22"/>
      <c r="L40" s="65"/>
      <c r="M40" s="65"/>
      <c r="N40" s="68"/>
      <c r="O40" s="68"/>
      <c r="P40" s="68"/>
      <c r="Q40" s="68"/>
      <c r="R40" s="67"/>
      <c r="S40" s="69"/>
      <c r="T40" s="49"/>
    </row>
    <row r="41" spans="1:24" x14ac:dyDescent="0.2">
      <c r="A41" s="64"/>
      <c r="B41" s="65"/>
      <c r="C41" s="65"/>
      <c r="D41" s="66"/>
      <c r="E41" s="66"/>
      <c r="F41" s="83"/>
      <c r="G41" s="66"/>
      <c r="H41" s="22"/>
      <c r="I41" s="22"/>
      <c r="J41" s="22"/>
      <c r="K41" s="22"/>
      <c r="L41" s="65"/>
      <c r="M41" s="65"/>
      <c r="N41" s="68"/>
      <c r="O41" s="68"/>
      <c r="P41" s="68"/>
      <c r="Q41" s="68"/>
      <c r="R41" s="67"/>
      <c r="S41" s="69"/>
      <c r="T41" s="49"/>
    </row>
    <row r="42" spans="1:24" x14ac:dyDescent="0.2">
      <c r="A42" s="64"/>
      <c r="B42" s="65"/>
      <c r="C42" s="65"/>
      <c r="D42" s="66"/>
      <c r="E42" s="66"/>
      <c r="F42" s="83"/>
      <c r="G42" s="66"/>
      <c r="H42" s="22"/>
      <c r="I42" s="22"/>
      <c r="J42" s="22"/>
      <c r="K42" s="22"/>
      <c r="L42" s="65"/>
      <c r="M42" s="65"/>
      <c r="N42" s="68"/>
      <c r="O42" s="68"/>
      <c r="P42" s="68"/>
      <c r="Q42" s="68"/>
      <c r="R42" s="67"/>
      <c r="S42" s="69"/>
      <c r="T42" s="49"/>
    </row>
    <row r="43" spans="1:24" x14ac:dyDescent="0.2">
      <c r="A43" s="64" t="str">
        <f t="shared" si="0"/>
        <v xml:space="preserve"> </v>
      </c>
      <c r="B43" s="65"/>
      <c r="C43" s="65"/>
      <c r="D43" s="66"/>
      <c r="E43" s="66"/>
      <c r="F43" s="83"/>
      <c r="G43" s="66"/>
      <c r="H43" s="22"/>
      <c r="I43" s="22"/>
      <c r="J43" s="22"/>
      <c r="K43" s="22"/>
      <c r="L43" s="65"/>
      <c r="M43" s="65"/>
      <c r="N43" s="68"/>
      <c r="O43" s="68"/>
      <c r="P43" s="68"/>
      <c r="Q43" s="68"/>
      <c r="R43" s="67"/>
      <c r="S43" s="69" t="str">
        <f>IF(B43=0," ", IF(L43="yes",0,+Q43-N43))</f>
        <v xml:space="preserve"> </v>
      </c>
      <c r="T43" s="49"/>
    </row>
    <row r="44" spans="1:24" hidden="1" x14ac:dyDescent="0.2">
      <c r="A44" s="64" t="str">
        <f>IF(C44=0," ","TG")</f>
        <v xml:space="preserve"> </v>
      </c>
      <c r="B44" s="64" t="str">
        <f>IF(C44=0," ",$A$4)</f>
        <v xml:space="preserve"> </v>
      </c>
      <c r="C44" s="65"/>
      <c r="D44" s="65"/>
      <c r="E44" s="66"/>
      <c r="F44" s="66"/>
      <c r="G44" s="83"/>
      <c r="H44" s="95"/>
      <c r="I44" s="95"/>
      <c r="J44" s="95"/>
      <c r="K44" s="95"/>
      <c r="L44" s="88"/>
      <c r="M44" s="65"/>
      <c r="N44" s="65"/>
      <c r="O44" s="67"/>
      <c r="P44" s="68"/>
      <c r="Q44" s="68"/>
      <c r="R44" s="67"/>
      <c r="S44" s="67"/>
      <c r="T44" s="69" t="str">
        <f>IF(C44=0," ", IF(M44="yes",0,+R44-O44))</f>
        <v xml:space="preserve"> </v>
      </c>
      <c r="X44" s="49" t="str">
        <f>IF(M45=0, A45, 0)</f>
        <v xml:space="preserve"> </v>
      </c>
    </row>
    <row r="45" spans="1:24" hidden="1" x14ac:dyDescent="0.2">
      <c r="A45" s="89" t="str">
        <f>IF(C45=0," ","TG")</f>
        <v xml:space="preserve"> </v>
      </c>
      <c r="B45" s="89" t="str">
        <f>IF(C45=0," ",$A$4)</f>
        <v xml:space="preserve"> </v>
      </c>
      <c r="C45" s="65"/>
      <c r="D45" s="65"/>
      <c r="E45" s="66"/>
      <c r="F45" s="66"/>
      <c r="G45" s="83"/>
      <c r="H45" s="95"/>
      <c r="I45" s="95"/>
      <c r="J45" s="95"/>
      <c r="K45" s="95"/>
      <c r="L45" s="90"/>
      <c r="M45" s="65"/>
      <c r="N45" s="65"/>
      <c r="O45" s="67"/>
      <c r="P45" s="67"/>
      <c r="Q45" s="67"/>
      <c r="R45" s="67"/>
      <c r="S45" s="67"/>
      <c r="T45" s="91" t="str">
        <f>IF(C45=0," ", IF(M45="yes",0,+R45-O45))</f>
        <v xml:space="preserve"> </v>
      </c>
    </row>
    <row r="46" spans="1:24" hidden="1" x14ac:dyDescent="0.2">
      <c r="L46" s="92"/>
      <c r="M46" s="93">
        <f>COUNTIF(M9:M45,"yes")</f>
        <v>0</v>
      </c>
      <c r="N46" s="93"/>
      <c r="O46" s="67"/>
      <c r="P46" s="94"/>
      <c r="Q46" s="94"/>
    </row>
    <row r="47" spans="1:24" x14ac:dyDescent="0.2">
      <c r="L47" s="73">
        <f>COUNTIF(L8:L43, "Yes")</f>
        <v>0</v>
      </c>
    </row>
  </sheetData>
  <sheetProtection selectLockedCells="1"/>
  <mergeCells count="1">
    <mergeCell ref="A4:B4"/>
  </mergeCells>
  <phoneticPr fontId="0" type="noConversion"/>
  <dataValidations count="11">
    <dataValidation allowBlank="1" showErrorMessage="1" prompt="Select Yes for any Independent team members, otherwise leave blank." sqref="T44:T45 S7:S43" xr:uid="{00000000-0002-0000-0300-000000000000}"/>
    <dataValidation allowBlank="1" showInputMessage="1" showErrorMessage="1" prompt="Select yes if already registered in another category (i.e. WAG &amp; TG Coach, Athlete &amp; Coach, etc)" sqref="H6:L6" xr:uid="{00000000-0002-0000-0300-000001000000}"/>
    <dataValidation type="list" allowBlank="1" showInputMessage="1" showErrorMessage="1" prompt="Select &quot;YES&quot; if already registered in another category (i.e. WAG &amp; TG Coach, Athlete &amp; Coach, etc). Select &quot;Yes&quot; the second time the participant is entered to ensure that registrant is not charged twice for accommodations." sqref="N45 L7 M44:M45" xr:uid="{00000000-0002-0000-0300-000002000000}">
      <formula1>"Yes"</formula1>
    </dataValidation>
    <dataValidation showDropDown="1" showInputMessage="1" showErrorMessage="1" prompt="Select Category if a Team Coach" sqref="L46" xr:uid="{00000000-0002-0000-0300-000003000000}"/>
    <dataValidation type="list" allowBlank="1" showInputMessage="1" showErrorMessage="1" sqref="R44 Q7 O44 N7 O45:S45 O46:Q46" xr:uid="{00000000-0002-0000-0300-000004000000}">
      <formula1>#REF!</formula1>
    </dataValidation>
    <dataValidation type="list" allowBlank="1" showInputMessage="1" showErrorMessage="1" sqref="E44:E45 D7" xr:uid="{00000000-0002-0000-0300-000005000000}">
      <formula1>"Male, Female"</formula1>
    </dataValidation>
    <dataValidation type="list" allowBlank="1" showErrorMessage="1" sqref="M7" xr:uid="{00000000-0002-0000-0300-000006000000}">
      <formula1>"Vegetarian, Vegan, Gluten Free"</formula1>
    </dataValidation>
    <dataValidation allowBlank="1" showErrorMessage="1" sqref="M8:M43 M46:N46" xr:uid="{00000000-0002-0000-0300-000007000000}"/>
    <dataValidation type="list" allowBlank="1" showInputMessage="1" showErrorMessage="1" prompt="Select &quot;YES&quot; if already registered in another category (i.e. Athlete &amp; Coach, etc). Select &quot;Yes&quot; the second time the participant is entered to ensure that registrant is not charged twice for accommodations." sqref="L8:L43" xr:uid="{00000000-0002-0000-0300-00000A000000}">
      <formula1>"Yes"</formula1>
    </dataValidation>
    <dataValidation type="list" allowBlank="1" showInputMessage="1" showErrorMessage="1" sqref="D8:D43" xr:uid="{00000000-0002-0000-0300-00000B000000}">
      <formula1>"Male-Homme, Female-Femme"</formula1>
    </dataValidation>
    <dataValidation type="list" allowBlank="1" showInputMessage="1" showErrorMessage="1" sqref="H8:K43" xr:uid="{C5C77A0E-F7B8-4941-A700-461CCBDA5CAC}">
      <formula1>"Yes/Oui, No/Non"</formula1>
    </dataValidation>
  </dataValidations>
  <pageMargins left="0.39370078740157483" right="0.39370078740157483" top="0.39370078740157483" bottom="0.39370078740157483" header="0.51181102362204722" footer="0.51181102362204722"/>
  <pageSetup paperSize="9" scale="73" fitToHeight="2" orientation="landscape" horizontalDpi="1200" verticalDpi="12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8"/>
  <dimension ref="A1:AD79"/>
  <sheetViews>
    <sheetView showGridLines="0" tabSelected="1" zoomScale="80" zoomScaleNormal="80" workbookViewId="0">
      <pane ySplit="6" topLeftCell="A7" activePane="bottomLeft" state="frozen"/>
      <selection pane="bottomLeft" activeCell="B7" sqref="B7"/>
    </sheetView>
  </sheetViews>
  <sheetFormatPr defaultColWidth="9.140625" defaultRowHeight="12.75" x14ac:dyDescent="0.2"/>
  <cols>
    <col min="1" max="1" width="10.5703125" style="73" customWidth="1"/>
    <col min="2" max="3" width="18.7109375" style="73" customWidth="1"/>
    <col min="4" max="4" width="11" style="73" bestFit="1" customWidth="1"/>
    <col min="5" max="5" width="12" style="73" customWidth="1"/>
    <col min="6" max="6" width="11.42578125" style="73" customWidth="1"/>
    <col min="7" max="7" width="29.7109375" style="73" customWidth="1"/>
    <col min="8" max="8" width="12.5703125" style="73" bestFit="1" customWidth="1"/>
    <col min="9" max="11" width="10.7109375" style="73" customWidth="1"/>
    <col min="12" max="13" width="18.7109375" style="73" customWidth="1"/>
    <col min="14" max="14" width="26.7109375" style="73" bestFit="1" customWidth="1"/>
    <col min="15" max="19" width="11.7109375" style="73" customWidth="1"/>
    <col min="20" max="20" width="10.42578125" style="73" customWidth="1"/>
    <col min="21" max="21" width="10.42578125" style="73" hidden="1" customWidth="1"/>
    <col min="22" max="25" width="10.42578125" style="49" hidden="1" customWidth="1"/>
    <col min="26" max="30" width="10.42578125" style="73" hidden="1" customWidth="1"/>
    <col min="31" max="16384" width="9.140625" style="73"/>
  </cols>
  <sheetData>
    <row r="1" spans="1:28" s="100" customFormat="1" ht="18" x14ac:dyDescent="0.2">
      <c r="A1" s="45" t="s">
        <v>117</v>
      </c>
      <c r="B1" s="46"/>
      <c r="C1" s="46"/>
      <c r="D1" s="97"/>
      <c r="E1" s="97"/>
      <c r="F1" s="46"/>
      <c r="G1" s="46"/>
      <c r="H1" s="81"/>
      <c r="I1" s="81"/>
      <c r="J1" s="46"/>
      <c r="K1" s="98"/>
      <c r="L1" s="46"/>
      <c r="M1" s="46"/>
      <c r="N1" s="46"/>
      <c r="O1" s="46"/>
      <c r="P1" s="46"/>
      <c r="Q1" s="46"/>
      <c r="R1" s="46"/>
      <c r="S1" s="46"/>
      <c r="T1" s="46"/>
      <c r="U1" s="99"/>
      <c r="V1" s="57"/>
      <c r="W1" s="57"/>
      <c r="X1" s="57" t="s">
        <v>26</v>
      </c>
    </row>
    <row r="2" spans="1:28" s="100" customFormat="1" ht="18" x14ac:dyDescent="0.2">
      <c r="A2" s="50" t="s">
        <v>61</v>
      </c>
      <c r="B2" s="46"/>
      <c r="C2" s="46"/>
      <c r="D2" s="97"/>
      <c r="E2" s="97"/>
      <c r="F2" s="46"/>
      <c r="G2" s="46"/>
      <c r="H2" s="46"/>
      <c r="I2" s="46"/>
      <c r="J2" s="46"/>
      <c r="K2" s="98"/>
      <c r="L2" s="46"/>
      <c r="M2" s="46"/>
      <c r="N2" s="46"/>
      <c r="O2" s="46"/>
      <c r="P2" s="46"/>
      <c r="Q2" s="101"/>
      <c r="R2" s="101"/>
      <c r="S2" s="101"/>
      <c r="T2" s="101"/>
      <c r="U2" s="99"/>
      <c r="V2" s="56"/>
      <c r="W2" s="56"/>
      <c r="X2" s="100" t="s">
        <v>34</v>
      </c>
      <c r="AB2" s="100" t="s">
        <v>34</v>
      </c>
    </row>
    <row r="3" spans="1:28" s="100" customFormat="1" ht="13.5" x14ac:dyDescent="0.2">
      <c r="A3" s="46"/>
      <c r="B3" s="46"/>
      <c r="C3" s="46"/>
      <c r="D3" s="97"/>
      <c r="E3" s="97"/>
      <c r="F3" s="46"/>
      <c r="G3" s="46"/>
      <c r="H3" s="46"/>
      <c r="I3" s="46"/>
      <c r="J3" s="46"/>
      <c r="K3" s="98"/>
      <c r="L3" s="46"/>
      <c r="M3" s="46"/>
      <c r="N3" s="75" t="s">
        <v>97</v>
      </c>
      <c r="O3" s="54"/>
      <c r="P3" s="54"/>
      <c r="Q3" s="54"/>
      <c r="R3" s="77"/>
      <c r="S3" s="77"/>
      <c r="T3" s="101"/>
      <c r="U3" s="99"/>
      <c r="V3" s="56"/>
      <c r="W3" s="56"/>
      <c r="X3" s="102"/>
      <c r="Y3" s="102"/>
      <c r="Z3" s="102"/>
      <c r="AA3" s="102" t="str">
        <f>IF(Y3=0," ",Y3)</f>
        <v xml:space="preserve"> </v>
      </c>
      <c r="AB3" s="100" t="str">
        <f>CONCATENATE(Z3,". ",AA3)</f>
        <v xml:space="preserve">.  </v>
      </c>
    </row>
    <row r="4" spans="1:28" s="100" customFormat="1" ht="18" x14ac:dyDescent="0.25">
      <c r="A4" s="142">
        <f>'Provincial Info'!B11</f>
        <v>0</v>
      </c>
      <c r="B4" s="144"/>
      <c r="C4" s="46"/>
      <c r="D4" s="97"/>
      <c r="E4" s="58" t="s">
        <v>4</v>
      </c>
      <c r="F4" s="59">
        <f>COUNTA(B7:B69)</f>
        <v>0</v>
      </c>
      <c r="G4" s="46"/>
      <c r="H4" s="81"/>
      <c r="I4" s="81"/>
      <c r="J4" s="46"/>
      <c r="K4" s="46"/>
      <c r="L4" s="46"/>
      <c r="M4" s="46"/>
      <c r="N4" s="76" t="s">
        <v>98</v>
      </c>
      <c r="O4" s="80"/>
      <c r="P4" s="80"/>
      <c r="Q4" s="80"/>
      <c r="R4" s="77"/>
      <c r="S4" s="77"/>
      <c r="T4" s="101"/>
      <c r="U4" s="99"/>
      <c r="V4" s="56"/>
      <c r="W4" s="56"/>
      <c r="X4" s="102"/>
      <c r="Y4" s="102"/>
      <c r="Z4" s="102"/>
      <c r="AA4" s="102" t="str">
        <f>IF(Y4=0," ",Y4)</f>
        <v xml:space="preserve"> </v>
      </c>
      <c r="AB4" s="100" t="str">
        <f>CONCATENATE(Z4,". ",AA4)</f>
        <v xml:space="preserve">.  </v>
      </c>
    </row>
    <row r="5" spans="1:28" s="100" customFormat="1" x14ac:dyDescent="0.2">
      <c r="A5" s="46"/>
      <c r="B5" s="46"/>
      <c r="C5" s="46"/>
      <c r="D5" s="97"/>
      <c r="E5" s="97"/>
      <c r="F5" s="46"/>
      <c r="G5" s="46"/>
      <c r="H5" s="46"/>
      <c r="I5" s="46"/>
      <c r="J5" s="46"/>
      <c r="K5" s="46"/>
      <c r="L5" s="46"/>
      <c r="M5" s="46"/>
      <c r="N5" s="46"/>
      <c r="O5" s="46"/>
      <c r="P5" s="46"/>
      <c r="Q5" s="81"/>
      <c r="R5" s="101"/>
      <c r="S5" s="101"/>
      <c r="T5" s="101"/>
      <c r="U5" s="99"/>
      <c r="V5" s="56"/>
      <c r="W5" s="56"/>
      <c r="X5" s="102"/>
      <c r="Y5" s="102"/>
      <c r="Z5" s="102"/>
      <c r="AA5" s="102" t="str">
        <f>IF(Y5=0," ",Y5)</f>
        <v xml:space="preserve"> </v>
      </c>
      <c r="AB5" s="100" t="str">
        <f>CONCATENATE(Z5,". ",AA5)</f>
        <v xml:space="preserve">.  </v>
      </c>
    </row>
    <row r="6" spans="1:28" ht="48" x14ac:dyDescent="0.2">
      <c r="A6" s="61" t="s">
        <v>0</v>
      </c>
      <c r="B6" s="61" t="s">
        <v>81</v>
      </c>
      <c r="C6" s="61" t="s">
        <v>47</v>
      </c>
      <c r="D6" s="103" t="s">
        <v>52</v>
      </c>
      <c r="E6" s="104" t="s">
        <v>60</v>
      </c>
      <c r="F6" s="103" t="s">
        <v>2</v>
      </c>
      <c r="G6" s="105" t="s">
        <v>1</v>
      </c>
      <c r="H6" s="96" t="s">
        <v>62</v>
      </c>
      <c r="I6" s="96" t="s">
        <v>88</v>
      </c>
      <c r="J6" s="96" t="s">
        <v>12</v>
      </c>
      <c r="K6" s="96" t="s">
        <v>89</v>
      </c>
      <c r="L6" s="96" t="s">
        <v>53</v>
      </c>
      <c r="M6" s="96" t="s">
        <v>54</v>
      </c>
      <c r="N6" s="61" t="s">
        <v>84</v>
      </c>
      <c r="O6" s="62" t="s">
        <v>49</v>
      </c>
      <c r="P6" s="63" t="s">
        <v>57</v>
      </c>
      <c r="Q6" s="63" t="s">
        <v>63</v>
      </c>
      <c r="R6" s="62" t="s">
        <v>50</v>
      </c>
      <c r="S6" s="63" t="s">
        <v>58</v>
      </c>
      <c r="T6" s="63" t="s">
        <v>3</v>
      </c>
      <c r="U6" s="106"/>
      <c r="V6" s="56"/>
      <c r="W6" s="107"/>
      <c r="X6" s="107"/>
      <c r="Y6" s="102"/>
      <c r="Z6" s="102"/>
      <c r="AA6" s="100" t="str">
        <f>CONCATENATE(Y6,". ",Z6)</f>
        <v xml:space="preserve">. </v>
      </c>
      <c r="AB6" s="100"/>
    </row>
    <row r="7" spans="1:28" x14ac:dyDescent="0.2">
      <c r="A7" s="64" t="str">
        <f>IF(B7=0," ",$A$4)</f>
        <v xml:space="preserve"> </v>
      </c>
      <c r="B7" s="65"/>
      <c r="C7" s="65"/>
      <c r="D7" s="65"/>
      <c r="E7" s="108"/>
      <c r="F7" s="109" t="str">
        <f>IF(E7=0, " ", 2022-E7)</f>
        <v xml:space="preserve"> </v>
      </c>
      <c r="G7" s="65"/>
      <c r="H7" s="65"/>
      <c r="I7" s="65"/>
      <c r="J7" s="65"/>
      <c r="K7" s="65"/>
      <c r="L7" s="65"/>
      <c r="M7" s="65"/>
      <c r="N7" s="65"/>
      <c r="O7" s="129"/>
      <c r="P7" s="132"/>
      <c r="Q7" s="65"/>
      <c r="R7" s="129"/>
      <c r="S7" s="132"/>
      <c r="T7" s="69" t="str">
        <f t="shared" ref="T7:T38" si="0">IF(B7=0," ",+R7-O7)</f>
        <v xml:space="preserve"> </v>
      </c>
      <c r="U7" s="56"/>
      <c r="V7" s="56"/>
      <c r="W7" s="110">
        <f t="shared" ref="W7:W38" si="1">B7</f>
        <v>0</v>
      </c>
      <c r="X7" s="110">
        <f t="shared" ref="X7:X38" si="2">C7</f>
        <v>0</v>
      </c>
      <c r="Y7" s="102"/>
      <c r="Z7" s="102"/>
      <c r="AA7" s="100" t="str">
        <f>CONCATENATE(Y7,". ",Z7)</f>
        <v xml:space="preserve">. </v>
      </c>
      <c r="AB7" s="100"/>
    </row>
    <row r="8" spans="1:28" x14ac:dyDescent="0.2">
      <c r="A8" s="64" t="str">
        <f t="shared" ref="A8:A69" si="3">IF(B8=0," ",$A$4)</f>
        <v xml:space="preserve"> </v>
      </c>
      <c r="B8" s="65"/>
      <c r="C8" s="65"/>
      <c r="D8" s="65"/>
      <c r="E8" s="108"/>
      <c r="F8" s="109" t="str">
        <f>IF(E8=0, " ", 2022-E8)</f>
        <v xml:space="preserve"> </v>
      </c>
      <c r="G8" s="65"/>
      <c r="H8" s="65"/>
      <c r="I8" s="65"/>
      <c r="J8" s="65"/>
      <c r="K8" s="65"/>
      <c r="L8" s="65"/>
      <c r="M8" s="65"/>
      <c r="N8" s="65"/>
      <c r="O8" s="131"/>
      <c r="P8" s="65"/>
      <c r="Q8" s="65"/>
      <c r="R8" s="65"/>
      <c r="S8" s="65"/>
      <c r="T8" s="69" t="str">
        <f t="shared" si="0"/>
        <v xml:space="preserve"> </v>
      </c>
      <c r="U8" s="56"/>
      <c r="V8" s="70"/>
      <c r="W8" s="110">
        <f t="shared" si="1"/>
        <v>0</v>
      </c>
      <c r="X8" s="110">
        <f t="shared" si="2"/>
        <v>0</v>
      </c>
      <c r="Y8" s="102"/>
      <c r="Z8" s="102"/>
      <c r="AA8" s="57" t="s">
        <v>31</v>
      </c>
      <c r="AB8" s="57" t="s">
        <v>32</v>
      </c>
    </row>
    <row r="9" spans="1:28" x14ac:dyDescent="0.2">
      <c r="A9" s="64" t="str">
        <f t="shared" si="3"/>
        <v xml:space="preserve"> </v>
      </c>
      <c r="B9" s="65"/>
      <c r="C9" s="65"/>
      <c r="D9" s="65"/>
      <c r="E9" s="108"/>
      <c r="F9" s="109" t="str">
        <f>IF(E9=0, " ", 2022-E9)</f>
        <v xml:space="preserve"> </v>
      </c>
      <c r="G9" s="65"/>
      <c r="H9" s="65"/>
      <c r="I9" s="65"/>
      <c r="J9" s="65"/>
      <c r="K9" s="65"/>
      <c r="L9" s="65"/>
      <c r="M9" s="65"/>
      <c r="N9" s="65"/>
      <c r="O9" s="65"/>
      <c r="P9" s="65"/>
      <c r="Q9" s="65"/>
      <c r="R9" s="65"/>
      <c r="S9" s="65"/>
      <c r="T9" s="69" t="str">
        <f t="shared" si="0"/>
        <v xml:space="preserve"> </v>
      </c>
      <c r="U9" s="71"/>
      <c r="V9" s="71"/>
      <c r="W9" s="110">
        <f t="shared" si="1"/>
        <v>0</v>
      </c>
      <c r="X9" s="110">
        <f t="shared" si="2"/>
        <v>0</v>
      </c>
      <c r="Y9" s="102"/>
      <c r="Z9" s="102"/>
      <c r="AA9" s="51">
        <v>43670</v>
      </c>
      <c r="AB9" s="51">
        <v>43674</v>
      </c>
    </row>
    <row r="10" spans="1:28" x14ac:dyDescent="0.2">
      <c r="A10" s="64" t="str">
        <f t="shared" si="3"/>
        <v xml:space="preserve"> </v>
      </c>
      <c r="B10" s="65"/>
      <c r="C10" s="65"/>
      <c r="D10" s="65"/>
      <c r="E10" s="108"/>
      <c r="F10" s="109" t="str">
        <f t="shared" ref="F10:F69" si="4">IF(E10=0, " ", 2022-E10)</f>
        <v xml:space="preserve"> </v>
      </c>
      <c r="G10" s="65"/>
      <c r="H10" s="65"/>
      <c r="I10" s="65"/>
      <c r="J10" s="65"/>
      <c r="K10" s="65"/>
      <c r="L10" s="65"/>
      <c r="M10" s="65"/>
      <c r="N10" s="65"/>
      <c r="O10" s="65"/>
      <c r="P10" s="65"/>
      <c r="Q10" s="65"/>
      <c r="R10" s="65"/>
      <c r="S10" s="65"/>
      <c r="T10" s="69" t="str">
        <f t="shared" si="0"/>
        <v xml:space="preserve"> </v>
      </c>
      <c r="V10" s="72">
        <f>COUNTIF(T$7:T$69,1)</f>
        <v>0</v>
      </c>
      <c r="W10" s="110">
        <f t="shared" si="1"/>
        <v>0</v>
      </c>
      <c r="X10" s="110">
        <f t="shared" si="2"/>
        <v>0</v>
      </c>
      <c r="Y10" s="102"/>
      <c r="Z10" s="102"/>
      <c r="AA10" s="51">
        <v>43671</v>
      </c>
      <c r="AB10" s="51">
        <v>43675</v>
      </c>
    </row>
    <row r="11" spans="1:28" x14ac:dyDescent="0.2">
      <c r="A11" s="64" t="str">
        <f t="shared" si="3"/>
        <v xml:space="preserve"> </v>
      </c>
      <c r="B11" s="65"/>
      <c r="C11" s="65"/>
      <c r="D11" s="65"/>
      <c r="E11" s="108"/>
      <c r="F11" s="109" t="str">
        <f t="shared" si="4"/>
        <v xml:space="preserve"> </v>
      </c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9" t="str">
        <f t="shared" si="0"/>
        <v xml:space="preserve"> </v>
      </c>
      <c r="V11" s="72">
        <f>COUNTIF(T$7:T$69,2)</f>
        <v>0</v>
      </c>
      <c r="W11" s="110">
        <f t="shared" si="1"/>
        <v>0</v>
      </c>
      <c r="X11" s="110">
        <f t="shared" si="2"/>
        <v>0</v>
      </c>
      <c r="Y11" s="102"/>
      <c r="Z11" s="102"/>
      <c r="AA11" s="51">
        <v>43672</v>
      </c>
      <c r="AB11" s="51">
        <v>43676</v>
      </c>
    </row>
    <row r="12" spans="1:28" x14ac:dyDescent="0.2">
      <c r="A12" s="64" t="str">
        <f t="shared" si="3"/>
        <v xml:space="preserve"> </v>
      </c>
      <c r="B12" s="65"/>
      <c r="C12" s="65"/>
      <c r="D12" s="65"/>
      <c r="E12" s="108"/>
      <c r="F12" s="109" t="str">
        <f t="shared" si="4"/>
        <v xml:space="preserve"> </v>
      </c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9" t="str">
        <f t="shared" si="0"/>
        <v xml:space="preserve"> </v>
      </c>
      <c r="V12" s="72">
        <f>COUNTIF(T$7:T$69,3)</f>
        <v>0</v>
      </c>
      <c r="W12" s="110">
        <f t="shared" si="1"/>
        <v>0</v>
      </c>
      <c r="X12" s="110">
        <f t="shared" si="2"/>
        <v>0</v>
      </c>
      <c r="Y12" s="102"/>
      <c r="Z12" s="102"/>
      <c r="AA12" s="56"/>
      <c r="AB12" s="56"/>
    </row>
    <row r="13" spans="1:28" x14ac:dyDescent="0.2">
      <c r="A13" s="64" t="str">
        <f t="shared" si="3"/>
        <v xml:space="preserve"> </v>
      </c>
      <c r="B13" s="65"/>
      <c r="C13" s="65"/>
      <c r="D13" s="65"/>
      <c r="E13" s="108"/>
      <c r="F13" s="109" t="str">
        <f t="shared" si="4"/>
        <v xml:space="preserve"> </v>
      </c>
      <c r="G13" s="65"/>
      <c r="H13" s="65"/>
      <c r="I13" s="65"/>
      <c r="J13" s="65"/>
      <c r="K13" s="65"/>
      <c r="L13" s="65"/>
      <c r="M13" s="65"/>
      <c r="N13" s="65"/>
      <c r="O13" s="65"/>
      <c r="P13" s="65"/>
      <c r="Q13" s="65"/>
      <c r="R13" s="65"/>
      <c r="S13" s="65"/>
      <c r="T13" s="69" t="str">
        <f t="shared" si="0"/>
        <v xml:space="preserve"> </v>
      </c>
      <c r="V13" s="72">
        <f>COUNTIF(T$7:T$69,4)</f>
        <v>0</v>
      </c>
      <c r="W13" s="110">
        <f t="shared" si="1"/>
        <v>0</v>
      </c>
      <c r="X13" s="110">
        <f t="shared" si="2"/>
        <v>0</v>
      </c>
      <c r="Y13" s="102"/>
      <c r="Z13" s="102"/>
      <c r="AA13" s="56"/>
      <c r="AB13" s="56"/>
    </row>
    <row r="14" spans="1:28" x14ac:dyDescent="0.2">
      <c r="A14" s="64" t="str">
        <f t="shared" si="3"/>
        <v xml:space="preserve"> </v>
      </c>
      <c r="B14" s="65"/>
      <c r="C14" s="65"/>
      <c r="D14" s="65"/>
      <c r="E14" s="108"/>
      <c r="F14" s="109" t="str">
        <f t="shared" si="4"/>
        <v xml:space="preserve"> </v>
      </c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5"/>
      <c r="R14" s="65"/>
      <c r="S14" s="65"/>
      <c r="T14" s="69" t="str">
        <f t="shared" si="0"/>
        <v xml:space="preserve"> </v>
      </c>
      <c r="V14" s="72">
        <f>COUNTIF(T$7:T$69,5)</f>
        <v>0</v>
      </c>
      <c r="W14" s="110">
        <f t="shared" si="1"/>
        <v>0</v>
      </c>
      <c r="X14" s="110">
        <f t="shared" si="2"/>
        <v>0</v>
      </c>
      <c r="Y14" s="102"/>
      <c r="Z14" s="102"/>
      <c r="AA14" s="111">
        <f>COUNTIF(T7:T69,1)</f>
        <v>0</v>
      </c>
      <c r="AB14" s="72" t="s">
        <v>27</v>
      </c>
    </row>
    <row r="15" spans="1:28" x14ac:dyDescent="0.2">
      <c r="A15" s="64" t="str">
        <f t="shared" si="3"/>
        <v xml:space="preserve"> </v>
      </c>
      <c r="B15" s="65"/>
      <c r="C15" s="65"/>
      <c r="D15" s="65"/>
      <c r="E15" s="108"/>
      <c r="F15" s="109" t="str">
        <f t="shared" si="4"/>
        <v xml:space="preserve"> </v>
      </c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9" t="str">
        <f t="shared" si="0"/>
        <v xml:space="preserve"> </v>
      </c>
      <c r="V15" s="72">
        <f>COUNTIF(T$7:T$69,6)</f>
        <v>0</v>
      </c>
      <c r="W15" s="110">
        <f t="shared" si="1"/>
        <v>0</v>
      </c>
      <c r="X15" s="110">
        <f t="shared" si="2"/>
        <v>0</v>
      </c>
      <c r="Y15" s="102"/>
      <c r="Z15" s="102"/>
      <c r="AA15" s="111">
        <f>COUNTIF(T7:T69,2)</f>
        <v>0</v>
      </c>
      <c r="AB15" s="72" t="s">
        <v>28</v>
      </c>
    </row>
    <row r="16" spans="1:28" x14ac:dyDescent="0.2">
      <c r="A16" s="64" t="str">
        <f t="shared" si="3"/>
        <v xml:space="preserve"> </v>
      </c>
      <c r="B16" s="65"/>
      <c r="C16" s="65"/>
      <c r="D16" s="65"/>
      <c r="E16" s="108"/>
      <c r="F16" s="109" t="str">
        <f t="shared" si="4"/>
        <v xml:space="preserve"> </v>
      </c>
      <c r="G16" s="65"/>
      <c r="H16" s="65"/>
      <c r="I16" s="65"/>
      <c r="J16" s="65"/>
      <c r="K16" s="65"/>
      <c r="L16" s="65"/>
      <c r="M16" s="65"/>
      <c r="N16" s="65"/>
      <c r="O16" s="65"/>
      <c r="P16" s="65"/>
      <c r="Q16" s="65"/>
      <c r="R16" s="65"/>
      <c r="S16" s="65"/>
      <c r="T16" s="69" t="str">
        <f t="shared" si="0"/>
        <v xml:space="preserve"> </v>
      </c>
      <c r="V16" s="72">
        <f>COUNTIF(T$7:T$69,7)</f>
        <v>0</v>
      </c>
      <c r="W16" s="110">
        <f t="shared" si="1"/>
        <v>0</v>
      </c>
      <c r="X16" s="110">
        <f t="shared" si="2"/>
        <v>0</v>
      </c>
      <c r="Y16" s="102"/>
      <c r="Z16" s="102"/>
      <c r="AA16" s="111">
        <f>COUNTIF(T7:T69,3)</f>
        <v>0</v>
      </c>
      <c r="AB16" s="72" t="s">
        <v>6</v>
      </c>
    </row>
    <row r="17" spans="1:28" x14ac:dyDescent="0.2">
      <c r="A17" s="64" t="str">
        <f t="shared" si="3"/>
        <v xml:space="preserve"> </v>
      </c>
      <c r="B17" s="65"/>
      <c r="C17" s="65"/>
      <c r="D17" s="65"/>
      <c r="E17" s="108"/>
      <c r="F17" s="109" t="str">
        <f t="shared" si="4"/>
        <v xml:space="preserve"> </v>
      </c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9" t="str">
        <f t="shared" si="0"/>
        <v xml:space="preserve"> </v>
      </c>
      <c r="U17" s="72"/>
      <c r="V17" s="72"/>
      <c r="W17" s="110">
        <f t="shared" si="1"/>
        <v>0</v>
      </c>
      <c r="X17" s="110">
        <f t="shared" si="2"/>
        <v>0</v>
      </c>
      <c r="Y17" s="102"/>
      <c r="Z17" s="102"/>
      <c r="AA17" s="111">
        <f>COUNTIF(T7:T69,4)</f>
        <v>0</v>
      </c>
      <c r="AB17" s="72" t="s">
        <v>7</v>
      </c>
    </row>
    <row r="18" spans="1:28" x14ac:dyDescent="0.2">
      <c r="A18" s="64" t="str">
        <f t="shared" si="3"/>
        <v xml:space="preserve"> </v>
      </c>
      <c r="B18" s="65"/>
      <c r="C18" s="65"/>
      <c r="D18" s="65"/>
      <c r="E18" s="108"/>
      <c r="F18" s="109" t="str">
        <f t="shared" si="4"/>
        <v xml:space="preserve"> </v>
      </c>
      <c r="G18" s="65"/>
      <c r="H18" s="65"/>
      <c r="I18" s="65"/>
      <c r="J18" s="65"/>
      <c r="K18" s="65"/>
      <c r="L18" s="65"/>
      <c r="M18" s="65"/>
      <c r="N18" s="65"/>
      <c r="O18" s="65"/>
      <c r="P18" s="65"/>
      <c r="Q18" s="65"/>
      <c r="R18" s="65"/>
      <c r="S18" s="65"/>
      <c r="T18" s="69" t="str">
        <f t="shared" si="0"/>
        <v xml:space="preserve"> </v>
      </c>
      <c r="U18" s="72"/>
      <c r="V18" s="72"/>
      <c r="W18" s="110">
        <f t="shared" si="1"/>
        <v>0</v>
      </c>
      <c r="X18" s="110">
        <f t="shared" si="2"/>
        <v>0</v>
      </c>
      <c r="Y18" s="102"/>
      <c r="Z18" s="102"/>
      <c r="AA18" s="111">
        <f>COUNTIF(T7:T69,5)</f>
        <v>0</v>
      </c>
      <c r="AB18" s="72" t="s">
        <v>8</v>
      </c>
    </row>
    <row r="19" spans="1:28" x14ac:dyDescent="0.2">
      <c r="A19" s="64" t="str">
        <f t="shared" si="3"/>
        <v xml:space="preserve"> </v>
      </c>
      <c r="B19" s="65"/>
      <c r="C19" s="65"/>
      <c r="D19" s="65"/>
      <c r="E19" s="108"/>
      <c r="F19" s="109" t="str">
        <f t="shared" si="4"/>
        <v xml:space="preserve"> </v>
      </c>
      <c r="G19" s="65"/>
      <c r="H19" s="65"/>
      <c r="I19" s="65"/>
      <c r="J19" s="65"/>
      <c r="K19" s="65"/>
      <c r="L19" s="65"/>
      <c r="M19" s="65"/>
      <c r="N19" s="65"/>
      <c r="O19" s="65"/>
      <c r="P19" s="65"/>
      <c r="Q19" s="65"/>
      <c r="R19" s="65"/>
      <c r="S19" s="65"/>
      <c r="T19" s="69" t="str">
        <f t="shared" si="0"/>
        <v xml:space="preserve"> </v>
      </c>
      <c r="U19" s="72"/>
      <c r="V19" s="72"/>
      <c r="W19" s="110">
        <f t="shared" si="1"/>
        <v>0</v>
      </c>
      <c r="X19" s="110">
        <f t="shared" si="2"/>
        <v>0</v>
      </c>
      <c r="Y19" s="102"/>
      <c r="Z19" s="102"/>
      <c r="AA19" s="111">
        <f>COUNTIF(T7:T69,6)</f>
        <v>0</v>
      </c>
      <c r="AB19" s="72" t="s">
        <v>9</v>
      </c>
    </row>
    <row r="20" spans="1:28" x14ac:dyDescent="0.2">
      <c r="A20" s="64" t="str">
        <f t="shared" si="3"/>
        <v xml:space="preserve"> </v>
      </c>
      <c r="B20" s="65"/>
      <c r="C20" s="65"/>
      <c r="D20" s="65"/>
      <c r="E20" s="108"/>
      <c r="F20" s="109" t="str">
        <f t="shared" si="4"/>
        <v xml:space="preserve"> </v>
      </c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9" t="str">
        <f t="shared" si="0"/>
        <v xml:space="preserve"> </v>
      </c>
      <c r="U20" s="71"/>
      <c r="V20" s="71"/>
      <c r="W20" s="110">
        <f t="shared" si="1"/>
        <v>0</v>
      </c>
      <c r="X20" s="110">
        <f t="shared" si="2"/>
        <v>0</v>
      </c>
      <c r="Y20" s="102"/>
      <c r="Z20" s="102"/>
      <c r="AA20" s="111">
        <f>COUNTIF(T7:T69,7)</f>
        <v>0</v>
      </c>
      <c r="AB20" s="72" t="s">
        <v>10</v>
      </c>
    </row>
    <row r="21" spans="1:28" x14ac:dyDescent="0.2">
      <c r="A21" s="64" t="str">
        <f t="shared" si="3"/>
        <v xml:space="preserve"> </v>
      </c>
      <c r="B21" s="65"/>
      <c r="C21" s="65"/>
      <c r="D21" s="65"/>
      <c r="E21" s="108"/>
      <c r="F21" s="109" t="str">
        <f t="shared" si="4"/>
        <v xml:space="preserve"> </v>
      </c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9" t="str">
        <f t="shared" si="0"/>
        <v xml:space="preserve"> </v>
      </c>
      <c r="U21" s="71"/>
      <c r="V21" s="71"/>
      <c r="W21" s="110">
        <f t="shared" si="1"/>
        <v>0</v>
      </c>
      <c r="X21" s="110">
        <f t="shared" si="2"/>
        <v>0</v>
      </c>
      <c r="Y21" s="102"/>
      <c r="Z21" s="102"/>
      <c r="AA21" s="100" t="str">
        <f t="shared" ref="AA21:AA28" si="5">CONCATENATE(Y21,". ",Z21)</f>
        <v xml:space="preserve">. </v>
      </c>
    </row>
    <row r="22" spans="1:28" x14ac:dyDescent="0.2">
      <c r="A22" s="64" t="str">
        <f t="shared" si="3"/>
        <v xml:space="preserve"> </v>
      </c>
      <c r="B22" s="65"/>
      <c r="C22" s="65"/>
      <c r="D22" s="65"/>
      <c r="E22" s="108"/>
      <c r="F22" s="109" t="str">
        <f t="shared" si="4"/>
        <v xml:space="preserve"> </v>
      </c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9" t="str">
        <f t="shared" si="0"/>
        <v xml:space="preserve"> </v>
      </c>
      <c r="U22" s="71"/>
      <c r="V22" s="71"/>
      <c r="W22" s="110">
        <f t="shared" si="1"/>
        <v>0</v>
      </c>
      <c r="X22" s="110">
        <f t="shared" si="2"/>
        <v>0</v>
      </c>
      <c r="Y22" s="102"/>
      <c r="Z22" s="102"/>
      <c r="AA22" s="100" t="str">
        <f t="shared" si="5"/>
        <v xml:space="preserve">. </v>
      </c>
    </row>
    <row r="23" spans="1:28" x14ac:dyDescent="0.2">
      <c r="A23" s="64" t="str">
        <f t="shared" si="3"/>
        <v xml:space="preserve"> </v>
      </c>
      <c r="B23" s="65"/>
      <c r="C23" s="65"/>
      <c r="D23" s="65"/>
      <c r="E23" s="108"/>
      <c r="F23" s="109" t="str">
        <f t="shared" si="4"/>
        <v xml:space="preserve"> </v>
      </c>
      <c r="G23" s="65"/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9" t="str">
        <f t="shared" si="0"/>
        <v xml:space="preserve"> </v>
      </c>
      <c r="U23" s="71"/>
      <c r="V23" s="71"/>
      <c r="W23" s="110">
        <f t="shared" si="1"/>
        <v>0</v>
      </c>
      <c r="X23" s="110">
        <f t="shared" si="2"/>
        <v>0</v>
      </c>
      <c r="Y23" s="102"/>
      <c r="Z23" s="102"/>
      <c r="AA23" s="100" t="str">
        <f t="shared" si="5"/>
        <v xml:space="preserve">. </v>
      </c>
    </row>
    <row r="24" spans="1:28" x14ac:dyDescent="0.2">
      <c r="A24" s="64" t="str">
        <f t="shared" si="3"/>
        <v xml:space="preserve"> </v>
      </c>
      <c r="B24" s="65"/>
      <c r="C24" s="65"/>
      <c r="D24" s="65"/>
      <c r="E24" s="108"/>
      <c r="F24" s="109" t="str">
        <f t="shared" si="4"/>
        <v xml:space="preserve"> </v>
      </c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5"/>
      <c r="R24" s="65"/>
      <c r="S24" s="65"/>
      <c r="T24" s="69" t="str">
        <f t="shared" si="0"/>
        <v xml:space="preserve"> </v>
      </c>
      <c r="U24" s="71"/>
      <c r="V24" s="71"/>
      <c r="W24" s="110">
        <f t="shared" si="1"/>
        <v>0</v>
      </c>
      <c r="X24" s="110">
        <f t="shared" si="2"/>
        <v>0</v>
      </c>
      <c r="Y24" s="102"/>
      <c r="Z24" s="102"/>
      <c r="AA24" s="100" t="str">
        <f t="shared" si="5"/>
        <v xml:space="preserve">. </v>
      </c>
    </row>
    <row r="25" spans="1:28" x14ac:dyDescent="0.2">
      <c r="A25" s="64" t="str">
        <f t="shared" si="3"/>
        <v xml:space="preserve"> </v>
      </c>
      <c r="B25" s="65"/>
      <c r="C25" s="65"/>
      <c r="D25" s="65"/>
      <c r="E25" s="108"/>
      <c r="F25" s="109" t="str">
        <f t="shared" si="4"/>
        <v xml:space="preserve"> </v>
      </c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  <c r="S25" s="65"/>
      <c r="T25" s="69" t="str">
        <f t="shared" si="0"/>
        <v xml:space="preserve"> </v>
      </c>
      <c r="U25" s="71"/>
      <c r="V25" s="71"/>
      <c r="W25" s="110">
        <f t="shared" si="1"/>
        <v>0</v>
      </c>
      <c r="X25" s="110">
        <f t="shared" si="2"/>
        <v>0</v>
      </c>
      <c r="Y25" s="102"/>
      <c r="Z25" s="102"/>
      <c r="AA25" s="100" t="str">
        <f t="shared" si="5"/>
        <v xml:space="preserve">. </v>
      </c>
    </row>
    <row r="26" spans="1:28" x14ac:dyDescent="0.2">
      <c r="A26" s="64" t="str">
        <f t="shared" si="3"/>
        <v xml:space="preserve"> </v>
      </c>
      <c r="B26" s="65"/>
      <c r="C26" s="65"/>
      <c r="D26" s="65"/>
      <c r="E26" s="108"/>
      <c r="F26" s="109" t="str">
        <f t="shared" si="4"/>
        <v xml:space="preserve"> </v>
      </c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9" t="str">
        <f t="shared" si="0"/>
        <v xml:space="preserve"> </v>
      </c>
      <c r="U26" s="71"/>
      <c r="V26" s="71"/>
      <c r="W26" s="110">
        <f t="shared" si="1"/>
        <v>0</v>
      </c>
      <c r="X26" s="110">
        <f t="shared" si="2"/>
        <v>0</v>
      </c>
      <c r="Y26" s="102"/>
      <c r="Z26" s="102"/>
      <c r="AA26" s="100" t="str">
        <f t="shared" si="5"/>
        <v xml:space="preserve">. </v>
      </c>
    </row>
    <row r="27" spans="1:28" x14ac:dyDescent="0.2">
      <c r="A27" s="64" t="str">
        <f t="shared" si="3"/>
        <v xml:space="preserve"> </v>
      </c>
      <c r="B27" s="65"/>
      <c r="C27" s="65"/>
      <c r="D27" s="65"/>
      <c r="E27" s="108"/>
      <c r="F27" s="109" t="str">
        <f t="shared" si="4"/>
        <v xml:space="preserve"> </v>
      </c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9" t="str">
        <f t="shared" si="0"/>
        <v xml:space="preserve"> </v>
      </c>
      <c r="U27" s="71"/>
      <c r="V27" s="71"/>
      <c r="W27" s="110">
        <f t="shared" si="1"/>
        <v>0</v>
      </c>
      <c r="X27" s="110">
        <f t="shared" si="2"/>
        <v>0</v>
      </c>
      <c r="Y27" s="102"/>
      <c r="Z27" s="102"/>
      <c r="AA27" s="100" t="str">
        <f t="shared" si="5"/>
        <v xml:space="preserve">. </v>
      </c>
    </row>
    <row r="28" spans="1:28" x14ac:dyDescent="0.2">
      <c r="A28" s="64" t="str">
        <f t="shared" si="3"/>
        <v xml:space="preserve"> </v>
      </c>
      <c r="B28" s="65"/>
      <c r="C28" s="65"/>
      <c r="D28" s="65"/>
      <c r="E28" s="108"/>
      <c r="F28" s="109" t="str">
        <f t="shared" si="4"/>
        <v xml:space="preserve"> </v>
      </c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9" t="str">
        <f t="shared" si="0"/>
        <v xml:space="preserve"> </v>
      </c>
      <c r="U28" s="71"/>
      <c r="V28" s="71"/>
      <c r="W28" s="110">
        <f t="shared" si="1"/>
        <v>0</v>
      </c>
      <c r="X28" s="110">
        <f t="shared" si="2"/>
        <v>0</v>
      </c>
      <c r="Y28" s="102"/>
      <c r="Z28" s="102"/>
      <c r="AA28" s="100" t="str">
        <f t="shared" si="5"/>
        <v xml:space="preserve">. </v>
      </c>
    </row>
    <row r="29" spans="1:28" x14ac:dyDescent="0.2">
      <c r="A29" s="64" t="str">
        <f t="shared" si="3"/>
        <v xml:space="preserve"> </v>
      </c>
      <c r="B29" s="65"/>
      <c r="C29" s="65"/>
      <c r="D29" s="65"/>
      <c r="E29" s="108"/>
      <c r="F29" s="109" t="str">
        <f t="shared" si="4"/>
        <v xml:space="preserve"> </v>
      </c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9" t="str">
        <f t="shared" si="0"/>
        <v xml:space="preserve"> </v>
      </c>
      <c r="U29" s="71"/>
      <c r="V29" s="71"/>
      <c r="W29" s="110">
        <f t="shared" si="1"/>
        <v>0</v>
      </c>
      <c r="X29" s="110">
        <f t="shared" si="2"/>
        <v>0</v>
      </c>
      <c r="Y29" s="102"/>
      <c r="Z29" s="102"/>
      <c r="AA29" s="100"/>
    </row>
    <row r="30" spans="1:28" x14ac:dyDescent="0.2">
      <c r="A30" s="64" t="str">
        <f t="shared" si="3"/>
        <v xml:space="preserve"> </v>
      </c>
      <c r="B30" s="65"/>
      <c r="C30" s="65"/>
      <c r="D30" s="65"/>
      <c r="E30" s="108"/>
      <c r="F30" s="109" t="str">
        <f t="shared" si="4"/>
        <v xml:space="preserve"> </v>
      </c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9" t="str">
        <f t="shared" si="0"/>
        <v xml:space="preserve"> </v>
      </c>
      <c r="U30" s="71"/>
      <c r="V30" s="71"/>
      <c r="W30" s="110">
        <f t="shared" si="1"/>
        <v>0</v>
      </c>
      <c r="X30" s="110">
        <f t="shared" si="2"/>
        <v>0</v>
      </c>
      <c r="Y30" s="102"/>
      <c r="Z30" s="102"/>
      <c r="AA30" s="100"/>
    </row>
    <row r="31" spans="1:28" x14ac:dyDescent="0.2">
      <c r="A31" s="64" t="str">
        <f t="shared" si="3"/>
        <v xml:space="preserve"> </v>
      </c>
      <c r="B31" s="65"/>
      <c r="C31" s="65"/>
      <c r="D31" s="65"/>
      <c r="E31" s="108"/>
      <c r="F31" s="109" t="str">
        <f t="shared" si="4"/>
        <v xml:space="preserve"> </v>
      </c>
      <c r="G31" s="65"/>
      <c r="H31" s="65"/>
      <c r="I31" s="65"/>
      <c r="J31" s="65"/>
      <c r="K31" s="65"/>
      <c r="L31" s="65"/>
      <c r="M31" s="65"/>
      <c r="N31" s="65"/>
      <c r="O31" s="65"/>
      <c r="P31" s="65"/>
      <c r="Q31" s="65"/>
      <c r="R31" s="65"/>
      <c r="S31" s="65"/>
      <c r="T31" s="69" t="str">
        <f t="shared" si="0"/>
        <v xml:space="preserve"> </v>
      </c>
      <c r="U31" s="49"/>
      <c r="W31" s="110">
        <f t="shared" si="1"/>
        <v>0</v>
      </c>
      <c r="X31" s="110">
        <f t="shared" si="2"/>
        <v>0</v>
      </c>
      <c r="Y31" s="73"/>
    </row>
    <row r="32" spans="1:28" x14ac:dyDescent="0.2">
      <c r="A32" s="64" t="str">
        <f t="shared" si="3"/>
        <v xml:space="preserve"> </v>
      </c>
      <c r="B32" s="65"/>
      <c r="C32" s="65"/>
      <c r="D32" s="65"/>
      <c r="E32" s="108"/>
      <c r="F32" s="109" t="str">
        <f t="shared" si="4"/>
        <v xml:space="preserve"> </v>
      </c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9" t="str">
        <f t="shared" si="0"/>
        <v xml:space="preserve"> </v>
      </c>
      <c r="U32" s="49"/>
      <c r="W32" s="110">
        <f t="shared" si="1"/>
        <v>0</v>
      </c>
      <c r="X32" s="110">
        <f t="shared" si="2"/>
        <v>0</v>
      </c>
      <c r="Y32" s="73"/>
    </row>
    <row r="33" spans="1:25" x14ac:dyDescent="0.2">
      <c r="A33" s="64" t="str">
        <f t="shared" si="3"/>
        <v xml:space="preserve"> </v>
      </c>
      <c r="B33" s="65"/>
      <c r="C33" s="65"/>
      <c r="D33" s="65"/>
      <c r="E33" s="108"/>
      <c r="F33" s="109" t="str">
        <f t="shared" si="4"/>
        <v xml:space="preserve"> </v>
      </c>
      <c r="G33" s="65"/>
      <c r="H33" s="65"/>
      <c r="I33" s="65"/>
      <c r="J33" s="65"/>
      <c r="K33" s="65"/>
      <c r="L33" s="65"/>
      <c r="M33" s="65"/>
      <c r="N33" s="65"/>
      <c r="O33" s="65"/>
      <c r="P33" s="65"/>
      <c r="Q33" s="65"/>
      <c r="R33" s="65"/>
      <c r="S33" s="65"/>
      <c r="T33" s="69" t="str">
        <f t="shared" si="0"/>
        <v xml:space="preserve"> </v>
      </c>
      <c r="U33" s="49"/>
      <c r="W33" s="110">
        <f t="shared" si="1"/>
        <v>0</v>
      </c>
      <c r="X33" s="110">
        <f t="shared" si="2"/>
        <v>0</v>
      </c>
      <c r="Y33" s="73"/>
    </row>
    <row r="34" spans="1:25" x14ac:dyDescent="0.2">
      <c r="A34" s="64" t="str">
        <f t="shared" si="3"/>
        <v xml:space="preserve"> </v>
      </c>
      <c r="B34" s="65"/>
      <c r="C34" s="65"/>
      <c r="D34" s="65"/>
      <c r="E34" s="108"/>
      <c r="F34" s="109" t="str">
        <f t="shared" si="4"/>
        <v xml:space="preserve"> </v>
      </c>
      <c r="G34" s="65"/>
      <c r="H34" s="65"/>
      <c r="I34" s="65"/>
      <c r="J34" s="65"/>
      <c r="K34" s="65"/>
      <c r="L34" s="65"/>
      <c r="M34" s="65"/>
      <c r="N34" s="65"/>
      <c r="O34" s="65"/>
      <c r="P34" s="65"/>
      <c r="Q34" s="65"/>
      <c r="R34" s="65"/>
      <c r="S34" s="65"/>
      <c r="T34" s="69" t="str">
        <f t="shared" si="0"/>
        <v xml:space="preserve"> </v>
      </c>
      <c r="U34" s="49"/>
      <c r="W34" s="110">
        <f t="shared" si="1"/>
        <v>0</v>
      </c>
      <c r="X34" s="110">
        <f t="shared" si="2"/>
        <v>0</v>
      </c>
      <c r="Y34" s="73"/>
    </row>
    <row r="35" spans="1:25" x14ac:dyDescent="0.2">
      <c r="A35" s="64" t="str">
        <f t="shared" si="3"/>
        <v xml:space="preserve"> </v>
      </c>
      <c r="B35" s="65"/>
      <c r="C35" s="65"/>
      <c r="D35" s="65"/>
      <c r="E35" s="108"/>
      <c r="F35" s="109" t="str">
        <f t="shared" si="4"/>
        <v xml:space="preserve"> </v>
      </c>
      <c r="G35" s="65"/>
      <c r="H35" s="65"/>
      <c r="I35" s="65"/>
      <c r="J35" s="65"/>
      <c r="K35" s="65"/>
      <c r="L35" s="65"/>
      <c r="M35" s="65"/>
      <c r="N35" s="65"/>
      <c r="O35" s="65"/>
      <c r="P35" s="65"/>
      <c r="Q35" s="65"/>
      <c r="R35" s="65"/>
      <c r="S35" s="65"/>
      <c r="T35" s="69" t="str">
        <f t="shared" si="0"/>
        <v xml:space="preserve"> </v>
      </c>
      <c r="U35" s="49"/>
      <c r="W35" s="110">
        <f t="shared" si="1"/>
        <v>0</v>
      </c>
      <c r="X35" s="110">
        <f t="shared" si="2"/>
        <v>0</v>
      </c>
      <c r="Y35" s="73"/>
    </row>
    <row r="36" spans="1:25" x14ac:dyDescent="0.2">
      <c r="A36" s="64" t="str">
        <f t="shared" si="3"/>
        <v xml:space="preserve"> </v>
      </c>
      <c r="B36" s="65"/>
      <c r="C36" s="65"/>
      <c r="D36" s="65"/>
      <c r="E36" s="108"/>
      <c r="F36" s="109" t="str">
        <f t="shared" si="4"/>
        <v xml:space="preserve"> </v>
      </c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9" t="str">
        <f t="shared" si="0"/>
        <v xml:space="preserve"> </v>
      </c>
      <c r="U36" s="49"/>
      <c r="W36" s="110">
        <f t="shared" si="1"/>
        <v>0</v>
      </c>
      <c r="X36" s="110">
        <f t="shared" si="2"/>
        <v>0</v>
      </c>
      <c r="Y36" s="73"/>
    </row>
    <row r="37" spans="1:25" x14ac:dyDescent="0.2">
      <c r="A37" s="64" t="str">
        <f t="shared" si="3"/>
        <v xml:space="preserve"> </v>
      </c>
      <c r="B37" s="65"/>
      <c r="C37" s="65"/>
      <c r="D37" s="65"/>
      <c r="E37" s="108"/>
      <c r="F37" s="109" t="str">
        <f t="shared" si="4"/>
        <v xml:space="preserve"> </v>
      </c>
      <c r="G37" s="65"/>
      <c r="H37" s="65"/>
      <c r="I37" s="65"/>
      <c r="J37" s="65"/>
      <c r="K37" s="65"/>
      <c r="L37" s="65"/>
      <c r="M37" s="65"/>
      <c r="N37" s="65"/>
      <c r="O37" s="65"/>
      <c r="P37" s="65"/>
      <c r="Q37" s="65"/>
      <c r="R37" s="65"/>
      <c r="S37" s="65"/>
      <c r="T37" s="69" t="str">
        <f t="shared" si="0"/>
        <v xml:space="preserve"> </v>
      </c>
      <c r="U37" s="49"/>
      <c r="W37" s="110">
        <f t="shared" si="1"/>
        <v>0</v>
      </c>
      <c r="X37" s="110">
        <f t="shared" si="2"/>
        <v>0</v>
      </c>
      <c r="Y37" s="73"/>
    </row>
    <row r="38" spans="1:25" x14ac:dyDescent="0.2">
      <c r="A38" s="64" t="str">
        <f t="shared" si="3"/>
        <v xml:space="preserve"> </v>
      </c>
      <c r="B38" s="65"/>
      <c r="C38" s="65"/>
      <c r="D38" s="65"/>
      <c r="E38" s="108"/>
      <c r="F38" s="109" t="str">
        <f t="shared" si="4"/>
        <v xml:space="preserve"> </v>
      </c>
      <c r="G38" s="65"/>
      <c r="H38" s="65"/>
      <c r="I38" s="65"/>
      <c r="J38" s="65"/>
      <c r="K38" s="65"/>
      <c r="L38" s="65"/>
      <c r="M38" s="65"/>
      <c r="N38" s="65"/>
      <c r="O38" s="65"/>
      <c r="P38" s="65"/>
      <c r="Q38" s="65"/>
      <c r="R38" s="65"/>
      <c r="S38" s="65"/>
      <c r="T38" s="69" t="str">
        <f t="shared" si="0"/>
        <v xml:space="preserve"> </v>
      </c>
      <c r="U38" s="49"/>
      <c r="W38" s="110">
        <f t="shared" si="1"/>
        <v>0</v>
      </c>
      <c r="X38" s="110">
        <f t="shared" si="2"/>
        <v>0</v>
      </c>
      <c r="Y38" s="73"/>
    </row>
    <row r="39" spans="1:25" x14ac:dyDescent="0.2">
      <c r="A39" s="64" t="str">
        <f t="shared" si="3"/>
        <v xml:space="preserve"> </v>
      </c>
      <c r="B39" s="65"/>
      <c r="C39" s="65"/>
      <c r="D39" s="65"/>
      <c r="E39" s="108"/>
      <c r="F39" s="109" t="str">
        <f t="shared" si="4"/>
        <v xml:space="preserve"> </v>
      </c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9" t="str">
        <f t="shared" ref="T39:T69" si="6">IF(B39=0," ",+R39-O39)</f>
        <v xml:space="preserve"> </v>
      </c>
      <c r="U39" s="49"/>
      <c r="W39" s="110">
        <f t="shared" ref="W39:W69" si="7">B39</f>
        <v>0</v>
      </c>
      <c r="X39" s="110">
        <f t="shared" ref="X39:X69" si="8">C39</f>
        <v>0</v>
      </c>
      <c r="Y39" s="73"/>
    </row>
    <row r="40" spans="1:25" x14ac:dyDescent="0.2">
      <c r="A40" s="64" t="str">
        <f t="shared" si="3"/>
        <v xml:space="preserve"> </v>
      </c>
      <c r="B40" s="65"/>
      <c r="C40" s="65"/>
      <c r="D40" s="65"/>
      <c r="E40" s="108"/>
      <c r="F40" s="109" t="str">
        <f t="shared" si="4"/>
        <v xml:space="preserve"> </v>
      </c>
      <c r="G40" s="65"/>
      <c r="H40" s="65"/>
      <c r="I40" s="65"/>
      <c r="J40" s="65"/>
      <c r="K40" s="65"/>
      <c r="L40" s="65"/>
      <c r="M40" s="65"/>
      <c r="N40" s="65"/>
      <c r="O40" s="65"/>
      <c r="P40" s="65"/>
      <c r="Q40" s="65"/>
      <c r="R40" s="65"/>
      <c r="S40" s="65"/>
      <c r="T40" s="69" t="str">
        <f t="shared" si="6"/>
        <v xml:space="preserve"> </v>
      </c>
      <c r="U40" s="49"/>
      <c r="W40" s="110">
        <f t="shared" si="7"/>
        <v>0</v>
      </c>
      <c r="X40" s="110">
        <f t="shared" si="8"/>
        <v>0</v>
      </c>
      <c r="Y40" s="73"/>
    </row>
    <row r="41" spans="1:25" x14ac:dyDescent="0.2">
      <c r="A41" s="64" t="str">
        <f t="shared" si="3"/>
        <v xml:space="preserve"> </v>
      </c>
      <c r="B41" s="65"/>
      <c r="C41" s="65"/>
      <c r="D41" s="65"/>
      <c r="E41" s="108"/>
      <c r="F41" s="109" t="str">
        <f t="shared" si="4"/>
        <v xml:space="preserve"> </v>
      </c>
      <c r="G41" s="65"/>
      <c r="H41" s="65"/>
      <c r="I41" s="65"/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9" t="str">
        <f t="shared" si="6"/>
        <v xml:space="preserve"> </v>
      </c>
      <c r="U41" s="49"/>
      <c r="W41" s="110">
        <f t="shared" si="7"/>
        <v>0</v>
      </c>
      <c r="X41" s="110">
        <f t="shared" si="8"/>
        <v>0</v>
      </c>
      <c r="Y41" s="73"/>
    </row>
    <row r="42" spans="1:25" x14ac:dyDescent="0.2">
      <c r="A42" s="64" t="str">
        <f t="shared" si="3"/>
        <v xml:space="preserve"> </v>
      </c>
      <c r="B42" s="65"/>
      <c r="C42" s="65"/>
      <c r="D42" s="65"/>
      <c r="E42" s="108"/>
      <c r="F42" s="109" t="str">
        <f t="shared" si="4"/>
        <v xml:space="preserve"> </v>
      </c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9" t="str">
        <f t="shared" si="6"/>
        <v xml:space="preserve"> </v>
      </c>
      <c r="U42" s="49"/>
      <c r="W42" s="110">
        <f t="shared" si="7"/>
        <v>0</v>
      </c>
      <c r="X42" s="110">
        <f t="shared" si="8"/>
        <v>0</v>
      </c>
      <c r="Y42" s="73"/>
    </row>
    <row r="43" spans="1:25" x14ac:dyDescent="0.2">
      <c r="A43" s="64" t="str">
        <f t="shared" si="3"/>
        <v xml:space="preserve"> </v>
      </c>
      <c r="B43" s="65"/>
      <c r="C43" s="65"/>
      <c r="D43" s="65"/>
      <c r="E43" s="108"/>
      <c r="F43" s="109" t="str">
        <f t="shared" si="4"/>
        <v xml:space="preserve"> </v>
      </c>
      <c r="G43" s="65"/>
      <c r="H43" s="65"/>
      <c r="I43" s="65"/>
      <c r="J43" s="65"/>
      <c r="K43" s="65"/>
      <c r="L43" s="65"/>
      <c r="M43" s="65"/>
      <c r="N43" s="65"/>
      <c r="O43" s="65"/>
      <c r="P43" s="65"/>
      <c r="Q43" s="65"/>
      <c r="R43" s="65"/>
      <c r="S43" s="65"/>
      <c r="T43" s="69" t="str">
        <f t="shared" si="6"/>
        <v xml:space="preserve"> </v>
      </c>
      <c r="U43" s="49"/>
      <c r="W43" s="110">
        <f t="shared" si="7"/>
        <v>0</v>
      </c>
      <c r="X43" s="110">
        <f t="shared" si="8"/>
        <v>0</v>
      </c>
      <c r="Y43" s="73"/>
    </row>
    <row r="44" spans="1:25" x14ac:dyDescent="0.2">
      <c r="A44" s="64" t="str">
        <f t="shared" si="3"/>
        <v xml:space="preserve"> </v>
      </c>
      <c r="B44" s="65"/>
      <c r="C44" s="65"/>
      <c r="D44" s="65"/>
      <c r="E44" s="108"/>
      <c r="F44" s="109" t="str">
        <f t="shared" si="4"/>
        <v xml:space="preserve"> </v>
      </c>
      <c r="G44" s="65"/>
      <c r="H44" s="65"/>
      <c r="I44" s="65"/>
      <c r="J44" s="65"/>
      <c r="K44" s="65"/>
      <c r="L44" s="65"/>
      <c r="M44" s="65"/>
      <c r="N44" s="65"/>
      <c r="O44" s="65"/>
      <c r="P44" s="65"/>
      <c r="Q44" s="65"/>
      <c r="R44" s="65"/>
      <c r="S44" s="65"/>
      <c r="T44" s="69" t="str">
        <f t="shared" si="6"/>
        <v xml:space="preserve"> </v>
      </c>
      <c r="U44" s="49"/>
      <c r="W44" s="110">
        <f t="shared" si="7"/>
        <v>0</v>
      </c>
      <c r="X44" s="110">
        <f t="shared" si="8"/>
        <v>0</v>
      </c>
      <c r="Y44" s="73"/>
    </row>
    <row r="45" spans="1:25" x14ac:dyDescent="0.2">
      <c r="A45" s="64" t="str">
        <f t="shared" si="3"/>
        <v xml:space="preserve"> </v>
      </c>
      <c r="B45" s="65"/>
      <c r="C45" s="65"/>
      <c r="D45" s="65"/>
      <c r="E45" s="108"/>
      <c r="F45" s="109" t="str">
        <f t="shared" si="4"/>
        <v xml:space="preserve"> </v>
      </c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9" t="str">
        <f t="shared" si="6"/>
        <v xml:space="preserve"> </v>
      </c>
      <c r="U45" s="49"/>
      <c r="W45" s="110">
        <f t="shared" si="7"/>
        <v>0</v>
      </c>
      <c r="X45" s="110">
        <f t="shared" si="8"/>
        <v>0</v>
      </c>
      <c r="Y45" s="73"/>
    </row>
    <row r="46" spans="1:25" x14ac:dyDescent="0.2">
      <c r="A46" s="64" t="str">
        <f t="shared" si="3"/>
        <v xml:space="preserve"> </v>
      </c>
      <c r="B46" s="65"/>
      <c r="C46" s="65"/>
      <c r="D46" s="65"/>
      <c r="E46" s="108"/>
      <c r="F46" s="109" t="str">
        <f t="shared" si="4"/>
        <v xml:space="preserve"> </v>
      </c>
      <c r="G46" s="65"/>
      <c r="H46" s="65"/>
      <c r="I46" s="65"/>
      <c r="J46" s="65"/>
      <c r="K46" s="65"/>
      <c r="L46" s="65"/>
      <c r="M46" s="65"/>
      <c r="N46" s="65"/>
      <c r="O46" s="65"/>
      <c r="P46" s="65"/>
      <c r="Q46" s="65"/>
      <c r="R46" s="65"/>
      <c r="S46" s="65"/>
      <c r="T46" s="69" t="str">
        <f t="shared" si="6"/>
        <v xml:space="preserve"> </v>
      </c>
      <c r="U46" s="49"/>
      <c r="W46" s="110">
        <f t="shared" si="7"/>
        <v>0</v>
      </c>
      <c r="X46" s="110">
        <f t="shared" si="8"/>
        <v>0</v>
      </c>
      <c r="Y46" s="73"/>
    </row>
    <row r="47" spans="1:25" x14ac:dyDescent="0.2">
      <c r="A47" s="64" t="str">
        <f t="shared" si="3"/>
        <v xml:space="preserve"> </v>
      </c>
      <c r="B47" s="65"/>
      <c r="C47" s="65"/>
      <c r="D47" s="65"/>
      <c r="E47" s="108"/>
      <c r="F47" s="109" t="str">
        <f t="shared" si="4"/>
        <v xml:space="preserve"> </v>
      </c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9" t="str">
        <f t="shared" si="6"/>
        <v xml:space="preserve"> </v>
      </c>
      <c r="U47" s="49"/>
      <c r="W47" s="110">
        <f t="shared" si="7"/>
        <v>0</v>
      </c>
      <c r="X47" s="110">
        <f t="shared" si="8"/>
        <v>0</v>
      </c>
      <c r="Y47" s="73"/>
    </row>
    <row r="48" spans="1:25" x14ac:dyDescent="0.2">
      <c r="A48" s="64" t="str">
        <f t="shared" si="3"/>
        <v xml:space="preserve"> </v>
      </c>
      <c r="B48" s="65"/>
      <c r="C48" s="65"/>
      <c r="D48" s="65"/>
      <c r="E48" s="108"/>
      <c r="F48" s="109" t="str">
        <f t="shared" si="4"/>
        <v xml:space="preserve"> </v>
      </c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9" t="str">
        <f t="shared" si="6"/>
        <v xml:space="preserve"> </v>
      </c>
      <c r="U48" s="49"/>
      <c r="W48" s="110">
        <f t="shared" si="7"/>
        <v>0</v>
      </c>
      <c r="X48" s="110">
        <f t="shared" si="8"/>
        <v>0</v>
      </c>
      <c r="Y48" s="73"/>
    </row>
    <row r="49" spans="1:25" x14ac:dyDescent="0.2">
      <c r="A49" s="64" t="str">
        <f t="shared" si="3"/>
        <v xml:space="preserve"> </v>
      </c>
      <c r="B49" s="65"/>
      <c r="C49" s="65"/>
      <c r="D49" s="65"/>
      <c r="E49" s="108"/>
      <c r="F49" s="109" t="str">
        <f t="shared" si="4"/>
        <v xml:space="preserve"> </v>
      </c>
      <c r="G49" s="65"/>
      <c r="H49" s="65"/>
      <c r="I49" s="65"/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9" t="str">
        <f t="shared" si="6"/>
        <v xml:space="preserve"> </v>
      </c>
      <c r="U49" s="49"/>
      <c r="W49" s="110">
        <f t="shared" si="7"/>
        <v>0</v>
      </c>
      <c r="X49" s="110">
        <f t="shared" si="8"/>
        <v>0</v>
      </c>
      <c r="Y49" s="73"/>
    </row>
    <row r="50" spans="1:25" x14ac:dyDescent="0.2">
      <c r="A50" s="64" t="str">
        <f t="shared" si="3"/>
        <v xml:space="preserve"> </v>
      </c>
      <c r="B50" s="65"/>
      <c r="C50" s="65"/>
      <c r="D50" s="65"/>
      <c r="E50" s="108"/>
      <c r="F50" s="109" t="str">
        <f t="shared" si="4"/>
        <v xml:space="preserve"> </v>
      </c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9" t="str">
        <f t="shared" si="6"/>
        <v xml:space="preserve"> </v>
      </c>
      <c r="U50" s="49"/>
      <c r="W50" s="110">
        <f t="shared" si="7"/>
        <v>0</v>
      </c>
      <c r="X50" s="110">
        <f t="shared" si="8"/>
        <v>0</v>
      </c>
      <c r="Y50" s="73"/>
    </row>
    <row r="51" spans="1:25" x14ac:dyDescent="0.2">
      <c r="A51" s="64" t="str">
        <f t="shared" si="3"/>
        <v xml:space="preserve"> </v>
      </c>
      <c r="B51" s="65"/>
      <c r="C51" s="65"/>
      <c r="D51" s="65"/>
      <c r="E51" s="108"/>
      <c r="F51" s="109" t="str">
        <f t="shared" si="4"/>
        <v xml:space="preserve"> </v>
      </c>
      <c r="G51" s="65"/>
      <c r="H51" s="65"/>
      <c r="I51" s="65"/>
      <c r="J51" s="65"/>
      <c r="K51" s="65"/>
      <c r="L51" s="65"/>
      <c r="M51" s="65"/>
      <c r="N51" s="65"/>
      <c r="O51" s="65"/>
      <c r="P51" s="65"/>
      <c r="Q51" s="65"/>
      <c r="R51" s="65"/>
      <c r="S51" s="65"/>
      <c r="T51" s="69" t="str">
        <f t="shared" si="6"/>
        <v xml:space="preserve"> </v>
      </c>
      <c r="U51" s="49"/>
      <c r="W51" s="110">
        <f t="shared" si="7"/>
        <v>0</v>
      </c>
      <c r="X51" s="110">
        <f t="shared" si="8"/>
        <v>0</v>
      </c>
      <c r="Y51" s="73"/>
    </row>
    <row r="52" spans="1:25" x14ac:dyDescent="0.2">
      <c r="A52" s="64" t="str">
        <f t="shared" si="3"/>
        <v xml:space="preserve"> </v>
      </c>
      <c r="B52" s="65"/>
      <c r="C52" s="65"/>
      <c r="D52" s="65"/>
      <c r="E52" s="108"/>
      <c r="F52" s="109" t="str">
        <f t="shared" si="4"/>
        <v xml:space="preserve"> </v>
      </c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9" t="str">
        <f t="shared" si="6"/>
        <v xml:space="preserve"> </v>
      </c>
      <c r="U52" s="49"/>
      <c r="W52" s="110">
        <f t="shared" si="7"/>
        <v>0</v>
      </c>
      <c r="X52" s="110">
        <f t="shared" si="8"/>
        <v>0</v>
      </c>
      <c r="Y52" s="73"/>
    </row>
    <row r="53" spans="1:25" x14ac:dyDescent="0.2">
      <c r="A53" s="64" t="str">
        <f t="shared" si="3"/>
        <v xml:space="preserve"> </v>
      </c>
      <c r="B53" s="65"/>
      <c r="C53" s="65"/>
      <c r="D53" s="65"/>
      <c r="E53" s="108"/>
      <c r="F53" s="109" t="str">
        <f t="shared" si="4"/>
        <v xml:space="preserve"> </v>
      </c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9" t="str">
        <f t="shared" si="6"/>
        <v xml:space="preserve"> </v>
      </c>
      <c r="U53" s="49"/>
      <c r="W53" s="110">
        <f t="shared" si="7"/>
        <v>0</v>
      </c>
      <c r="X53" s="110">
        <f t="shared" si="8"/>
        <v>0</v>
      </c>
      <c r="Y53" s="73"/>
    </row>
    <row r="54" spans="1:25" x14ac:dyDescent="0.2">
      <c r="A54" s="64" t="str">
        <f t="shared" si="3"/>
        <v xml:space="preserve"> </v>
      </c>
      <c r="B54" s="65"/>
      <c r="C54" s="65"/>
      <c r="D54" s="65"/>
      <c r="E54" s="108"/>
      <c r="F54" s="109" t="str">
        <f t="shared" si="4"/>
        <v xml:space="preserve"> </v>
      </c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65"/>
      <c r="T54" s="69" t="str">
        <f t="shared" si="6"/>
        <v xml:space="preserve"> </v>
      </c>
      <c r="U54" s="49"/>
      <c r="W54" s="110">
        <f t="shared" si="7"/>
        <v>0</v>
      </c>
      <c r="X54" s="110">
        <f t="shared" si="8"/>
        <v>0</v>
      </c>
      <c r="Y54" s="73"/>
    </row>
    <row r="55" spans="1:25" x14ac:dyDescent="0.2">
      <c r="A55" s="64" t="str">
        <f t="shared" si="3"/>
        <v xml:space="preserve"> </v>
      </c>
      <c r="B55" s="65"/>
      <c r="C55" s="65"/>
      <c r="D55" s="65"/>
      <c r="E55" s="108"/>
      <c r="F55" s="109" t="str">
        <f t="shared" si="4"/>
        <v xml:space="preserve"> </v>
      </c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9" t="str">
        <f t="shared" si="6"/>
        <v xml:space="preserve"> </v>
      </c>
      <c r="U55" s="49"/>
      <c r="W55" s="110">
        <f t="shared" si="7"/>
        <v>0</v>
      </c>
      <c r="X55" s="110">
        <f t="shared" si="8"/>
        <v>0</v>
      </c>
      <c r="Y55" s="73"/>
    </row>
    <row r="56" spans="1:25" x14ac:dyDescent="0.2">
      <c r="A56" s="64" t="str">
        <f t="shared" si="3"/>
        <v xml:space="preserve"> </v>
      </c>
      <c r="B56" s="65"/>
      <c r="C56" s="65"/>
      <c r="D56" s="65"/>
      <c r="E56" s="108"/>
      <c r="F56" s="109" t="str">
        <f t="shared" si="4"/>
        <v xml:space="preserve"> </v>
      </c>
      <c r="G56" s="65"/>
      <c r="H56" s="65"/>
      <c r="I56" s="65"/>
      <c r="J56" s="65"/>
      <c r="K56" s="65"/>
      <c r="L56" s="65"/>
      <c r="M56" s="65"/>
      <c r="N56" s="65"/>
      <c r="O56" s="65"/>
      <c r="P56" s="65"/>
      <c r="Q56" s="65"/>
      <c r="R56" s="65"/>
      <c r="S56" s="65"/>
      <c r="T56" s="69" t="str">
        <f t="shared" si="6"/>
        <v xml:space="preserve"> </v>
      </c>
      <c r="U56" s="49"/>
      <c r="W56" s="110">
        <f t="shared" si="7"/>
        <v>0</v>
      </c>
      <c r="X56" s="110">
        <f t="shared" si="8"/>
        <v>0</v>
      </c>
      <c r="Y56" s="73"/>
    </row>
    <row r="57" spans="1:25" x14ac:dyDescent="0.2">
      <c r="A57" s="64" t="str">
        <f t="shared" si="3"/>
        <v xml:space="preserve"> </v>
      </c>
      <c r="B57" s="65"/>
      <c r="C57" s="65"/>
      <c r="D57" s="65"/>
      <c r="E57" s="108"/>
      <c r="F57" s="109" t="str">
        <f t="shared" si="4"/>
        <v xml:space="preserve"> </v>
      </c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9" t="str">
        <f t="shared" si="6"/>
        <v xml:space="preserve"> </v>
      </c>
      <c r="U57" s="49"/>
      <c r="W57" s="110">
        <f t="shared" si="7"/>
        <v>0</v>
      </c>
      <c r="X57" s="110">
        <f t="shared" si="8"/>
        <v>0</v>
      </c>
      <c r="Y57" s="73"/>
    </row>
    <row r="58" spans="1:25" x14ac:dyDescent="0.2">
      <c r="A58" s="64" t="str">
        <f t="shared" si="3"/>
        <v xml:space="preserve"> </v>
      </c>
      <c r="B58" s="65"/>
      <c r="C58" s="65"/>
      <c r="D58" s="65"/>
      <c r="E58" s="108"/>
      <c r="F58" s="109" t="str">
        <f t="shared" si="4"/>
        <v xml:space="preserve"> </v>
      </c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9" t="str">
        <f t="shared" si="6"/>
        <v xml:space="preserve"> </v>
      </c>
      <c r="U58" s="49"/>
      <c r="W58" s="110">
        <f t="shared" si="7"/>
        <v>0</v>
      </c>
      <c r="X58" s="110">
        <f t="shared" si="8"/>
        <v>0</v>
      </c>
      <c r="Y58" s="73"/>
    </row>
    <row r="59" spans="1:25" x14ac:dyDescent="0.2">
      <c r="A59" s="64" t="str">
        <f t="shared" si="3"/>
        <v xml:space="preserve"> </v>
      </c>
      <c r="B59" s="65"/>
      <c r="C59" s="65"/>
      <c r="D59" s="65"/>
      <c r="E59" s="108"/>
      <c r="F59" s="109" t="str">
        <f t="shared" si="4"/>
        <v xml:space="preserve"> </v>
      </c>
      <c r="G59" s="65"/>
      <c r="H59" s="65"/>
      <c r="I59" s="65"/>
      <c r="J59" s="65"/>
      <c r="K59" s="65"/>
      <c r="L59" s="65"/>
      <c r="M59" s="65"/>
      <c r="N59" s="65"/>
      <c r="O59" s="65"/>
      <c r="P59" s="65"/>
      <c r="Q59" s="65"/>
      <c r="R59" s="65"/>
      <c r="S59" s="65"/>
      <c r="T59" s="69" t="str">
        <f t="shared" si="6"/>
        <v xml:space="preserve"> </v>
      </c>
      <c r="U59" s="49"/>
      <c r="W59" s="110">
        <f t="shared" si="7"/>
        <v>0</v>
      </c>
      <c r="X59" s="110">
        <f t="shared" si="8"/>
        <v>0</v>
      </c>
      <c r="Y59" s="73"/>
    </row>
    <row r="60" spans="1:25" x14ac:dyDescent="0.2">
      <c r="A60" s="64" t="str">
        <f t="shared" si="3"/>
        <v xml:space="preserve"> </v>
      </c>
      <c r="B60" s="65"/>
      <c r="C60" s="65"/>
      <c r="D60" s="65"/>
      <c r="E60" s="108"/>
      <c r="F60" s="109" t="str">
        <f t="shared" si="4"/>
        <v xml:space="preserve"> </v>
      </c>
      <c r="G60" s="65"/>
      <c r="H60" s="65"/>
      <c r="I60" s="65"/>
      <c r="J60" s="65"/>
      <c r="K60" s="65"/>
      <c r="L60" s="65"/>
      <c r="M60" s="65"/>
      <c r="N60" s="65"/>
      <c r="O60" s="65"/>
      <c r="P60" s="65"/>
      <c r="Q60" s="65"/>
      <c r="R60" s="65"/>
      <c r="S60" s="65"/>
      <c r="T60" s="69" t="str">
        <f t="shared" si="6"/>
        <v xml:space="preserve"> </v>
      </c>
      <c r="U60" s="49"/>
      <c r="W60" s="110">
        <f t="shared" si="7"/>
        <v>0</v>
      </c>
      <c r="X60" s="110">
        <f t="shared" si="8"/>
        <v>0</v>
      </c>
      <c r="Y60" s="73"/>
    </row>
    <row r="61" spans="1:25" x14ac:dyDescent="0.2">
      <c r="A61" s="64" t="str">
        <f t="shared" si="3"/>
        <v xml:space="preserve"> </v>
      </c>
      <c r="B61" s="65"/>
      <c r="C61" s="65"/>
      <c r="D61" s="65"/>
      <c r="E61" s="108"/>
      <c r="F61" s="109" t="str">
        <f t="shared" si="4"/>
        <v xml:space="preserve"> </v>
      </c>
      <c r="G61" s="65"/>
      <c r="H61" s="65"/>
      <c r="I61" s="65"/>
      <c r="J61" s="65"/>
      <c r="K61" s="65"/>
      <c r="L61" s="65"/>
      <c r="M61" s="65"/>
      <c r="N61" s="65"/>
      <c r="O61" s="65"/>
      <c r="P61" s="65"/>
      <c r="Q61" s="65"/>
      <c r="R61" s="65"/>
      <c r="S61" s="65"/>
      <c r="T61" s="69" t="str">
        <f t="shared" si="6"/>
        <v xml:space="preserve"> </v>
      </c>
      <c r="U61" s="49"/>
      <c r="W61" s="110">
        <f t="shared" si="7"/>
        <v>0</v>
      </c>
      <c r="X61" s="110">
        <f t="shared" si="8"/>
        <v>0</v>
      </c>
      <c r="Y61" s="73"/>
    </row>
    <row r="62" spans="1:25" x14ac:dyDescent="0.2">
      <c r="A62" s="64" t="str">
        <f t="shared" si="3"/>
        <v xml:space="preserve"> </v>
      </c>
      <c r="B62" s="65"/>
      <c r="C62" s="65"/>
      <c r="D62" s="65"/>
      <c r="E62" s="108"/>
      <c r="F62" s="109" t="str">
        <f t="shared" si="4"/>
        <v xml:space="preserve"> </v>
      </c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9" t="str">
        <f t="shared" si="6"/>
        <v xml:space="preserve"> </v>
      </c>
      <c r="U62" s="49"/>
      <c r="W62" s="110">
        <f t="shared" si="7"/>
        <v>0</v>
      </c>
      <c r="X62" s="110">
        <f t="shared" si="8"/>
        <v>0</v>
      </c>
      <c r="Y62" s="73"/>
    </row>
    <row r="63" spans="1:25" x14ac:dyDescent="0.2">
      <c r="A63" s="64" t="str">
        <f t="shared" si="3"/>
        <v xml:space="preserve"> </v>
      </c>
      <c r="B63" s="65"/>
      <c r="C63" s="65"/>
      <c r="D63" s="65"/>
      <c r="E63" s="108"/>
      <c r="F63" s="109" t="str">
        <f t="shared" si="4"/>
        <v xml:space="preserve"> </v>
      </c>
      <c r="G63" s="65"/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9" t="str">
        <f t="shared" si="6"/>
        <v xml:space="preserve"> </v>
      </c>
      <c r="U63" s="49"/>
      <c r="W63" s="110">
        <f t="shared" si="7"/>
        <v>0</v>
      </c>
      <c r="X63" s="110">
        <f t="shared" si="8"/>
        <v>0</v>
      </c>
      <c r="Y63" s="73"/>
    </row>
    <row r="64" spans="1:25" x14ac:dyDescent="0.2">
      <c r="A64" s="64" t="str">
        <f t="shared" si="3"/>
        <v xml:space="preserve"> </v>
      </c>
      <c r="B64" s="65"/>
      <c r="C64" s="65"/>
      <c r="D64" s="65"/>
      <c r="E64" s="108"/>
      <c r="F64" s="109" t="str">
        <f t="shared" si="4"/>
        <v xml:space="preserve"> </v>
      </c>
      <c r="G64" s="65"/>
      <c r="H64" s="65"/>
      <c r="I64" s="65"/>
      <c r="J64" s="65"/>
      <c r="K64" s="65"/>
      <c r="L64" s="65"/>
      <c r="M64" s="65"/>
      <c r="N64" s="65"/>
      <c r="O64" s="65"/>
      <c r="P64" s="65"/>
      <c r="Q64" s="65"/>
      <c r="R64" s="65"/>
      <c r="S64" s="65"/>
      <c r="T64" s="69" t="str">
        <f t="shared" si="6"/>
        <v xml:space="preserve"> </v>
      </c>
      <c r="U64" s="49"/>
      <c r="W64" s="110">
        <f t="shared" si="7"/>
        <v>0</v>
      </c>
      <c r="X64" s="110">
        <f t="shared" si="8"/>
        <v>0</v>
      </c>
      <c r="Y64" s="73"/>
    </row>
    <row r="65" spans="1:25" x14ac:dyDescent="0.2">
      <c r="A65" s="64" t="str">
        <f t="shared" si="3"/>
        <v xml:space="preserve"> </v>
      </c>
      <c r="B65" s="65"/>
      <c r="C65" s="65"/>
      <c r="D65" s="65"/>
      <c r="E65" s="108"/>
      <c r="F65" s="109" t="str">
        <f t="shared" si="4"/>
        <v xml:space="preserve"> </v>
      </c>
      <c r="G65" s="65"/>
      <c r="H65" s="65"/>
      <c r="I65" s="65"/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9" t="str">
        <f t="shared" si="6"/>
        <v xml:space="preserve"> </v>
      </c>
      <c r="U65" s="49"/>
      <c r="W65" s="110">
        <f t="shared" si="7"/>
        <v>0</v>
      </c>
      <c r="X65" s="110">
        <f t="shared" si="8"/>
        <v>0</v>
      </c>
      <c r="Y65" s="73"/>
    </row>
    <row r="66" spans="1:25" x14ac:dyDescent="0.2">
      <c r="A66" s="64" t="str">
        <f t="shared" si="3"/>
        <v xml:space="preserve"> </v>
      </c>
      <c r="B66" s="65"/>
      <c r="C66" s="65"/>
      <c r="D66" s="65"/>
      <c r="E66" s="108"/>
      <c r="F66" s="109" t="str">
        <f t="shared" si="4"/>
        <v xml:space="preserve"> </v>
      </c>
      <c r="G66" s="65"/>
      <c r="H66" s="65"/>
      <c r="I66" s="65"/>
      <c r="J66" s="65"/>
      <c r="K66" s="65"/>
      <c r="L66" s="65"/>
      <c r="M66" s="65"/>
      <c r="N66" s="65"/>
      <c r="O66" s="65"/>
      <c r="P66" s="65"/>
      <c r="Q66" s="65"/>
      <c r="R66" s="65"/>
      <c r="S66" s="65"/>
      <c r="T66" s="69" t="str">
        <f t="shared" si="6"/>
        <v xml:space="preserve"> </v>
      </c>
      <c r="U66" s="49"/>
      <c r="W66" s="110">
        <f t="shared" si="7"/>
        <v>0</v>
      </c>
      <c r="X66" s="110">
        <f t="shared" si="8"/>
        <v>0</v>
      </c>
      <c r="Y66" s="73"/>
    </row>
    <row r="67" spans="1:25" x14ac:dyDescent="0.2">
      <c r="A67" s="64" t="str">
        <f t="shared" si="3"/>
        <v xml:space="preserve"> </v>
      </c>
      <c r="B67" s="65"/>
      <c r="C67" s="65"/>
      <c r="D67" s="65"/>
      <c r="E67" s="108"/>
      <c r="F67" s="109" t="str">
        <f t="shared" si="4"/>
        <v xml:space="preserve"> </v>
      </c>
      <c r="G67" s="65"/>
      <c r="H67" s="65"/>
      <c r="I67" s="65"/>
      <c r="J67" s="65"/>
      <c r="K67" s="65"/>
      <c r="L67" s="65"/>
      <c r="M67" s="65"/>
      <c r="N67" s="65"/>
      <c r="O67" s="65"/>
      <c r="P67" s="65"/>
      <c r="Q67" s="65"/>
      <c r="R67" s="65"/>
      <c r="S67" s="65"/>
      <c r="T67" s="69" t="str">
        <f t="shared" si="6"/>
        <v xml:space="preserve"> </v>
      </c>
      <c r="U67" s="49"/>
      <c r="W67" s="110">
        <f t="shared" si="7"/>
        <v>0</v>
      </c>
      <c r="X67" s="110">
        <f t="shared" si="8"/>
        <v>0</v>
      </c>
      <c r="Y67" s="73"/>
    </row>
    <row r="68" spans="1:25" x14ac:dyDescent="0.2">
      <c r="A68" s="64" t="str">
        <f t="shared" si="3"/>
        <v xml:space="preserve"> </v>
      </c>
      <c r="B68" s="65"/>
      <c r="C68" s="65"/>
      <c r="D68" s="65"/>
      <c r="E68" s="108"/>
      <c r="F68" s="109" t="str">
        <f t="shared" si="4"/>
        <v xml:space="preserve"> </v>
      </c>
      <c r="G68" s="65"/>
      <c r="H68" s="65"/>
      <c r="I68" s="65"/>
      <c r="J68" s="65"/>
      <c r="K68" s="65"/>
      <c r="L68" s="65"/>
      <c r="M68" s="65"/>
      <c r="N68" s="65"/>
      <c r="O68" s="65"/>
      <c r="P68" s="65"/>
      <c r="Q68" s="65"/>
      <c r="R68" s="65"/>
      <c r="S68" s="65"/>
      <c r="T68" s="69" t="str">
        <f t="shared" si="6"/>
        <v xml:space="preserve"> </v>
      </c>
      <c r="U68" s="49"/>
      <c r="W68" s="110">
        <f t="shared" si="7"/>
        <v>0</v>
      </c>
      <c r="X68" s="110">
        <f t="shared" si="8"/>
        <v>0</v>
      </c>
      <c r="Y68" s="73"/>
    </row>
    <row r="69" spans="1:25" x14ac:dyDescent="0.2">
      <c r="A69" s="64" t="str">
        <f t="shared" si="3"/>
        <v xml:space="preserve"> </v>
      </c>
      <c r="B69" s="65"/>
      <c r="C69" s="65"/>
      <c r="D69" s="65"/>
      <c r="E69" s="108"/>
      <c r="F69" s="109" t="str">
        <f t="shared" si="4"/>
        <v xml:space="preserve"> </v>
      </c>
      <c r="G69" s="65"/>
      <c r="H69" s="65"/>
      <c r="I69" s="65"/>
      <c r="J69" s="65"/>
      <c r="K69" s="65"/>
      <c r="L69" s="65"/>
      <c r="M69" s="65"/>
      <c r="N69" s="65"/>
      <c r="O69" s="65"/>
      <c r="P69" s="65"/>
      <c r="Q69" s="65"/>
      <c r="R69" s="65"/>
      <c r="S69" s="65"/>
      <c r="T69" s="69" t="str">
        <f t="shared" si="6"/>
        <v xml:space="preserve"> </v>
      </c>
      <c r="U69" s="49"/>
      <c r="W69" s="110">
        <f t="shared" si="7"/>
        <v>0</v>
      </c>
      <c r="X69" s="110">
        <f t="shared" si="8"/>
        <v>0</v>
      </c>
      <c r="Y69" s="73"/>
    </row>
    <row r="70" spans="1:25" x14ac:dyDescent="0.2">
      <c r="U70" s="49"/>
      <c r="Y70" s="73"/>
    </row>
    <row r="71" spans="1:25" x14ac:dyDescent="0.2">
      <c r="U71" s="49"/>
      <c r="Y71" s="73"/>
    </row>
    <row r="72" spans="1:25" x14ac:dyDescent="0.2">
      <c r="U72" s="49"/>
      <c r="Y72" s="73"/>
    </row>
    <row r="73" spans="1:25" x14ac:dyDescent="0.2">
      <c r="U73" s="49"/>
      <c r="Y73" s="73"/>
    </row>
    <row r="74" spans="1:25" x14ac:dyDescent="0.2">
      <c r="U74" s="49"/>
      <c r="Y74" s="73"/>
    </row>
    <row r="75" spans="1:25" x14ac:dyDescent="0.2">
      <c r="U75" s="49"/>
      <c r="Y75" s="73"/>
    </row>
    <row r="76" spans="1:25" x14ac:dyDescent="0.2">
      <c r="U76" s="49"/>
      <c r="Y76" s="73"/>
    </row>
    <row r="77" spans="1:25" x14ac:dyDescent="0.2">
      <c r="U77" s="49"/>
      <c r="Y77" s="73"/>
    </row>
    <row r="78" spans="1:25" x14ac:dyDescent="0.2">
      <c r="U78" s="49"/>
      <c r="Y78" s="73"/>
    </row>
    <row r="79" spans="1:25" x14ac:dyDescent="0.2">
      <c r="U79" s="49"/>
      <c r="Y79" s="73"/>
    </row>
  </sheetData>
  <sheetProtection selectLockedCells="1"/>
  <mergeCells count="1">
    <mergeCell ref="A4:B4"/>
  </mergeCells>
  <phoneticPr fontId="0" type="noConversion"/>
  <dataValidations count="5">
    <dataValidation allowBlank="1" showErrorMessage="1" prompt="Select Yes for any Independent team members, otherwise leave blank." sqref="T7:T69" xr:uid="{00000000-0002-0000-0400-000000000000}"/>
    <dataValidation type="list" allowBlank="1" showInputMessage="1" showErrorMessage="1" sqref="D7:D69" xr:uid="{00000000-0002-0000-0400-000001000000}">
      <formula1>"Male-Homme, Female-Femme"</formula1>
    </dataValidation>
    <dataValidation allowBlank="1" showErrorMessage="1" sqref="N7:O70 L7:M69 P7:S69" xr:uid="{00000000-0002-0000-0400-000006000000}"/>
    <dataValidation type="list" allowBlank="1" showInputMessage="1" showErrorMessage="1" sqref="H7:J69" xr:uid="{E4D4C226-EE21-4EAC-AAA8-9479622651A0}">
      <formula1>"L5 14U, L5 15-16, L5 17+,L6 14U, L6 15-16, Junior 13-16, L7 17+, Senior 17+"</formula1>
    </dataValidation>
    <dataValidation type="list" allowBlank="1" showInputMessage="1" showErrorMessage="1" sqref="K7:K69" xr:uid="{FA28BB83-1493-4692-A11D-131B2B837806}">
      <formula1>"L5 11+, L6, Senior 15+"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10"/>
  <dimension ref="A1:S40"/>
  <sheetViews>
    <sheetView zoomScale="80" zoomScaleNormal="80" workbookViewId="0">
      <selection activeCell="B9" sqref="B9"/>
    </sheetView>
  </sheetViews>
  <sheetFormatPr defaultColWidth="9.140625" defaultRowHeight="12.75" x14ac:dyDescent="0.2"/>
  <cols>
    <col min="1" max="1" width="15.42578125" style="73" customWidth="1"/>
    <col min="2" max="2" width="19.5703125" style="73" customWidth="1"/>
    <col min="3" max="4" width="17.28515625" style="73" customWidth="1"/>
    <col min="5" max="5" width="15.85546875" style="73" customWidth="1"/>
    <col min="6" max="8" width="11.42578125" style="73" customWidth="1"/>
    <col min="9" max="9" width="26.7109375" style="73" bestFit="1" customWidth="1"/>
    <col min="10" max="10" width="16.28515625" style="73" bestFit="1" customWidth="1"/>
    <col min="11" max="15" width="11.42578125" style="73" customWidth="1"/>
    <col min="16" max="16" width="14.42578125" style="49" hidden="1" customWidth="1"/>
    <col min="17" max="17" width="9.140625" style="49" hidden="1" customWidth="1"/>
    <col min="18" max="18" width="11.7109375" style="49" hidden="1" customWidth="1"/>
    <col min="19" max="19" width="14.42578125" style="49" hidden="1" customWidth="1"/>
    <col min="20" max="21" width="9.140625" style="49" customWidth="1"/>
    <col min="22" max="16384" width="9.140625" style="49"/>
  </cols>
  <sheetData>
    <row r="1" spans="1:19" ht="18" x14ac:dyDescent="0.2">
      <c r="A1" s="45" t="s">
        <v>117</v>
      </c>
      <c r="B1" s="46"/>
      <c r="C1" s="46"/>
      <c r="D1" s="46"/>
      <c r="E1" s="47"/>
      <c r="F1" s="47"/>
      <c r="G1" s="47"/>
      <c r="H1" s="47"/>
      <c r="I1" s="112"/>
      <c r="J1" s="112"/>
      <c r="K1" s="112"/>
      <c r="L1" s="112"/>
      <c r="M1" s="112"/>
      <c r="N1" s="46"/>
      <c r="O1" s="46"/>
      <c r="P1" s="57"/>
      <c r="Q1" s="57"/>
    </row>
    <row r="2" spans="1:19" ht="18" x14ac:dyDescent="0.2">
      <c r="A2" s="50" t="s">
        <v>45</v>
      </c>
      <c r="B2" s="46"/>
      <c r="C2" s="46"/>
      <c r="D2" s="46"/>
      <c r="E2" s="46"/>
      <c r="F2" s="46"/>
      <c r="G2" s="46"/>
      <c r="H2" s="46"/>
      <c r="I2" s="112"/>
      <c r="J2" s="112"/>
      <c r="K2" s="112"/>
      <c r="L2" s="112"/>
      <c r="M2" s="112"/>
      <c r="N2" s="46"/>
      <c r="O2" s="46"/>
      <c r="P2" s="56"/>
      <c r="Q2" s="56"/>
    </row>
    <row r="3" spans="1:19" ht="18" x14ac:dyDescent="0.2">
      <c r="A3" s="113" t="s">
        <v>59</v>
      </c>
      <c r="B3" s="46"/>
      <c r="C3" s="46"/>
      <c r="D3" s="46"/>
      <c r="E3" s="46"/>
      <c r="F3" s="46"/>
      <c r="G3" s="46"/>
      <c r="H3" s="46"/>
      <c r="I3" s="112"/>
      <c r="J3" s="112"/>
      <c r="K3" s="112"/>
      <c r="L3" s="112"/>
      <c r="M3" s="112"/>
      <c r="N3" s="46"/>
      <c r="O3" s="46"/>
      <c r="P3" s="56"/>
      <c r="Q3" s="56"/>
    </row>
    <row r="4" spans="1:19" ht="18" x14ac:dyDescent="0.2">
      <c r="A4" s="114"/>
      <c r="B4" s="46"/>
      <c r="C4" s="46"/>
      <c r="D4" s="46"/>
      <c r="E4" s="58" t="s">
        <v>11</v>
      </c>
      <c r="F4" s="59">
        <f>COUNTA(B9:B40)</f>
        <v>0</v>
      </c>
      <c r="G4" s="59"/>
      <c r="H4" s="59"/>
      <c r="I4" s="75" t="s">
        <v>97</v>
      </c>
      <c r="J4" s="112"/>
      <c r="K4" s="112"/>
      <c r="L4" s="46"/>
      <c r="M4" s="46"/>
      <c r="N4" s="46"/>
      <c r="O4" s="46"/>
      <c r="P4" s="56"/>
      <c r="Q4" s="56"/>
    </row>
    <row r="5" spans="1:19" ht="18" x14ac:dyDescent="0.25">
      <c r="A5" s="145">
        <f>'Provincial Info'!B11</f>
        <v>0</v>
      </c>
      <c r="B5" s="146"/>
      <c r="C5" s="46"/>
      <c r="D5" s="46"/>
      <c r="E5" s="58"/>
      <c r="F5" s="74"/>
      <c r="G5" s="74"/>
      <c r="H5" s="74"/>
      <c r="I5" s="76" t="s">
        <v>98</v>
      </c>
      <c r="J5" s="112"/>
      <c r="K5" s="112"/>
      <c r="L5" s="46"/>
      <c r="M5" s="46"/>
      <c r="N5" s="46"/>
      <c r="O5" s="46"/>
      <c r="P5" s="56"/>
      <c r="Q5" s="56"/>
    </row>
    <row r="6" spans="1:19" hidden="1" x14ac:dyDescent="0.2">
      <c r="A6" s="46"/>
      <c r="B6" s="46"/>
      <c r="C6" s="46"/>
      <c r="D6" s="46"/>
      <c r="E6" s="46" t="s">
        <v>30</v>
      </c>
      <c r="F6" s="46" t="e">
        <f>COUNTIF(#REF!,"GCG")</f>
        <v>#REF!</v>
      </c>
      <c r="G6" s="46"/>
      <c r="H6" s="46"/>
      <c r="I6" s="46"/>
      <c r="J6" s="46"/>
      <c r="K6" s="46"/>
      <c r="L6" s="46"/>
      <c r="M6" s="46"/>
      <c r="N6" s="46"/>
      <c r="O6" s="46"/>
      <c r="P6" s="56"/>
      <c r="Q6" s="56"/>
    </row>
    <row r="7" spans="1:19" x14ac:dyDescent="0.2">
      <c r="A7" s="81"/>
      <c r="B7" s="81"/>
      <c r="C7" s="81"/>
      <c r="D7" s="81"/>
      <c r="E7" s="81"/>
      <c r="F7" s="81"/>
      <c r="G7" s="81"/>
      <c r="H7" s="81"/>
      <c r="I7" s="81"/>
      <c r="J7" s="81"/>
      <c r="K7" s="81"/>
      <c r="L7" s="81"/>
      <c r="M7" s="81"/>
      <c r="N7" s="81"/>
      <c r="O7" s="81"/>
      <c r="P7" s="56"/>
      <c r="Q7" s="56"/>
    </row>
    <row r="8" spans="1:19" ht="48" x14ac:dyDescent="0.2">
      <c r="A8" s="61" t="s">
        <v>0</v>
      </c>
      <c r="B8" s="61" t="s">
        <v>81</v>
      </c>
      <c r="C8" s="61" t="s">
        <v>47</v>
      </c>
      <c r="D8" s="103" t="s">
        <v>52</v>
      </c>
      <c r="E8" s="61" t="s">
        <v>87</v>
      </c>
      <c r="F8" s="61" t="s">
        <v>56</v>
      </c>
      <c r="G8" s="21" t="s">
        <v>95</v>
      </c>
      <c r="H8" s="21" t="s">
        <v>96</v>
      </c>
      <c r="I8" s="61" t="s">
        <v>84</v>
      </c>
      <c r="J8" s="62" t="s">
        <v>49</v>
      </c>
      <c r="K8" s="63" t="s">
        <v>57</v>
      </c>
      <c r="L8" s="63" t="s">
        <v>63</v>
      </c>
      <c r="M8" s="62" t="s">
        <v>50</v>
      </c>
      <c r="N8" s="63" t="s">
        <v>58</v>
      </c>
      <c r="O8" s="63" t="s">
        <v>3</v>
      </c>
      <c r="P8" s="56"/>
      <c r="Q8" s="56"/>
    </row>
    <row r="9" spans="1:19" ht="15" customHeight="1" x14ac:dyDescent="0.2">
      <c r="A9" s="64" t="str">
        <f t="shared" ref="A9:A40" si="0">IF(B9=0," ",$A$5)</f>
        <v xml:space="preserve"> </v>
      </c>
      <c r="B9" s="65"/>
      <c r="C9" s="65"/>
      <c r="D9" s="66"/>
      <c r="E9" s="122"/>
      <c r="F9" s="115"/>
      <c r="G9" s="115"/>
      <c r="H9" s="115"/>
      <c r="I9" s="65"/>
      <c r="J9" s="68"/>
      <c r="K9" s="68"/>
      <c r="L9" s="68"/>
      <c r="M9" s="68"/>
      <c r="N9" s="68"/>
      <c r="O9" s="68"/>
      <c r="P9" s="56"/>
      <c r="Q9" s="56"/>
      <c r="R9" s="57" t="s">
        <v>31</v>
      </c>
      <c r="S9" s="57" t="s">
        <v>32</v>
      </c>
    </row>
    <row r="10" spans="1:19" x14ac:dyDescent="0.2">
      <c r="A10" s="64" t="str">
        <f t="shared" si="0"/>
        <v xml:space="preserve"> </v>
      </c>
      <c r="B10" s="65"/>
      <c r="C10" s="65"/>
      <c r="D10" s="66"/>
      <c r="E10" s="122"/>
      <c r="F10" s="115"/>
      <c r="G10" s="115"/>
      <c r="I10" s="65"/>
      <c r="J10" s="68"/>
      <c r="K10" s="68"/>
      <c r="L10" s="68"/>
      <c r="M10" s="68"/>
      <c r="N10" s="68"/>
      <c r="O10" s="68"/>
      <c r="P10" s="56"/>
      <c r="Q10" s="70"/>
      <c r="R10" s="51">
        <v>43670</v>
      </c>
      <c r="S10" s="51">
        <v>43674</v>
      </c>
    </row>
    <row r="11" spans="1:19" x14ac:dyDescent="0.2">
      <c r="A11" s="64" t="str">
        <f t="shared" si="0"/>
        <v xml:space="preserve"> </v>
      </c>
      <c r="B11" s="65"/>
      <c r="C11" s="65"/>
      <c r="D11" s="66"/>
      <c r="E11" s="122"/>
      <c r="F11" s="115"/>
      <c r="G11" s="115"/>
      <c r="H11" s="115"/>
      <c r="I11" s="65"/>
      <c r="J11" s="68"/>
      <c r="K11" s="68"/>
      <c r="L11" s="68"/>
      <c r="M11" s="68"/>
      <c r="N11" s="68"/>
      <c r="O11" s="68"/>
      <c r="P11" s="71"/>
      <c r="Q11" s="71"/>
      <c r="R11" s="51">
        <v>43671</v>
      </c>
      <c r="S11" s="51">
        <v>43675</v>
      </c>
    </row>
    <row r="12" spans="1:19" x14ac:dyDescent="0.2">
      <c r="A12" s="64" t="str">
        <f t="shared" si="0"/>
        <v xml:space="preserve"> </v>
      </c>
      <c r="B12" s="65"/>
      <c r="C12" s="65"/>
      <c r="D12" s="66"/>
      <c r="E12" s="122"/>
      <c r="F12" s="115"/>
      <c r="G12" s="115"/>
      <c r="H12" s="115"/>
      <c r="I12" s="65"/>
      <c r="J12" s="68"/>
      <c r="K12" s="68"/>
      <c r="L12" s="68"/>
      <c r="M12" s="68"/>
      <c r="N12" s="68"/>
      <c r="O12" s="68"/>
      <c r="P12" s="72" t="s">
        <v>27</v>
      </c>
      <c r="Q12" s="72" t="e">
        <f>COUNTIF(#REF!,1)</f>
        <v>#REF!</v>
      </c>
      <c r="R12" s="51">
        <v>43672</v>
      </c>
      <c r="S12" s="51">
        <v>43676</v>
      </c>
    </row>
    <row r="13" spans="1:19" x14ac:dyDescent="0.2">
      <c r="A13" s="64" t="str">
        <f t="shared" si="0"/>
        <v xml:space="preserve"> </v>
      </c>
      <c r="B13" s="65"/>
      <c r="C13" s="65"/>
      <c r="D13" s="66"/>
      <c r="E13" s="122"/>
      <c r="F13" s="115"/>
      <c r="G13" s="115"/>
      <c r="H13" s="115"/>
      <c r="I13" s="65"/>
      <c r="J13" s="68"/>
      <c r="K13" s="68"/>
      <c r="L13" s="68"/>
      <c r="M13" s="68"/>
      <c r="N13" s="68"/>
      <c r="O13" s="68"/>
      <c r="P13" s="72" t="s">
        <v>28</v>
      </c>
      <c r="Q13" s="72" t="e">
        <f>COUNTIF(#REF!,2)</f>
        <v>#REF!</v>
      </c>
      <c r="R13" s="56"/>
      <c r="S13" s="56"/>
    </row>
    <row r="14" spans="1:19" x14ac:dyDescent="0.2">
      <c r="A14" s="64" t="str">
        <f t="shared" si="0"/>
        <v xml:space="preserve"> </v>
      </c>
      <c r="B14" s="65"/>
      <c r="C14" s="65"/>
      <c r="D14" s="66"/>
      <c r="E14" s="122"/>
      <c r="F14" s="115"/>
      <c r="G14" s="115"/>
      <c r="H14" s="115"/>
      <c r="I14" s="65"/>
      <c r="J14" s="68"/>
      <c r="K14" s="68"/>
      <c r="L14" s="68"/>
      <c r="M14" s="68"/>
      <c r="N14" s="68"/>
      <c r="O14" s="68"/>
      <c r="P14" s="72" t="s">
        <v>6</v>
      </c>
      <c r="Q14" s="72" t="e">
        <f>COUNTIF(#REF!,3)</f>
        <v>#REF!</v>
      </c>
      <c r="R14" s="56"/>
      <c r="S14" s="56"/>
    </row>
    <row r="15" spans="1:19" x14ac:dyDescent="0.2">
      <c r="A15" s="64" t="str">
        <f t="shared" si="0"/>
        <v xml:space="preserve"> </v>
      </c>
      <c r="B15" s="65"/>
      <c r="C15" s="65"/>
      <c r="D15" s="66"/>
      <c r="E15" s="122"/>
      <c r="F15" s="115"/>
      <c r="G15" s="115"/>
      <c r="H15" s="115"/>
      <c r="I15" s="65"/>
      <c r="J15" s="68"/>
      <c r="K15" s="68"/>
      <c r="L15" s="68"/>
      <c r="M15" s="68"/>
      <c r="N15" s="68"/>
      <c r="O15" s="68"/>
      <c r="P15" s="72" t="s">
        <v>7</v>
      </c>
      <c r="Q15" s="72" t="e">
        <f>COUNTIF(#REF!,4)</f>
        <v>#REF!</v>
      </c>
      <c r="R15" s="56"/>
      <c r="S15" s="56"/>
    </row>
    <row r="16" spans="1:19" x14ac:dyDescent="0.2">
      <c r="A16" s="64" t="str">
        <f t="shared" si="0"/>
        <v xml:space="preserve"> </v>
      </c>
      <c r="B16" s="65"/>
      <c r="C16" s="65"/>
      <c r="D16" s="66"/>
      <c r="E16" s="122"/>
      <c r="F16" s="115"/>
      <c r="G16" s="115"/>
      <c r="H16" s="115"/>
      <c r="I16" s="65"/>
      <c r="J16" s="68"/>
      <c r="K16" s="68"/>
      <c r="L16" s="68"/>
      <c r="M16" s="68"/>
      <c r="N16" s="68"/>
      <c r="O16" s="68"/>
      <c r="P16" s="72" t="s">
        <v>8</v>
      </c>
      <c r="Q16" s="72" t="e">
        <f>COUNTIF(#REF!,5)</f>
        <v>#REF!</v>
      </c>
      <c r="R16" s="56"/>
      <c r="S16" s="56"/>
    </row>
    <row r="17" spans="1:19" x14ac:dyDescent="0.2">
      <c r="A17" s="64" t="str">
        <f t="shared" si="0"/>
        <v xml:space="preserve"> </v>
      </c>
      <c r="B17" s="65"/>
      <c r="C17" s="65"/>
      <c r="D17" s="66"/>
      <c r="E17" s="122"/>
      <c r="F17" s="115"/>
      <c r="G17" s="115"/>
      <c r="H17" s="115"/>
      <c r="I17" s="65"/>
      <c r="J17" s="68"/>
      <c r="K17" s="68"/>
      <c r="L17" s="68"/>
      <c r="M17" s="68"/>
      <c r="N17" s="68"/>
      <c r="O17" s="68"/>
      <c r="P17" s="72" t="s">
        <v>9</v>
      </c>
      <c r="Q17" s="72" t="e">
        <f>COUNTIF(#REF!,6)</f>
        <v>#REF!</v>
      </c>
      <c r="R17" s="56"/>
      <c r="S17" s="56"/>
    </row>
    <row r="18" spans="1:19" x14ac:dyDescent="0.2">
      <c r="A18" s="64" t="str">
        <f t="shared" si="0"/>
        <v xml:space="preserve"> </v>
      </c>
      <c r="B18" s="65"/>
      <c r="C18" s="65"/>
      <c r="D18" s="66"/>
      <c r="E18" s="122"/>
      <c r="F18" s="115"/>
      <c r="G18" s="115"/>
      <c r="H18" s="115"/>
      <c r="I18" s="65"/>
      <c r="J18" s="68"/>
      <c r="K18" s="68"/>
      <c r="L18" s="68"/>
      <c r="M18" s="68"/>
      <c r="N18" s="68"/>
      <c r="O18" s="68"/>
      <c r="P18" s="72" t="s">
        <v>10</v>
      </c>
      <c r="Q18" s="72" t="e">
        <f>COUNTIF(#REF!,7)</f>
        <v>#REF!</v>
      </c>
      <c r="R18" s="56"/>
      <c r="S18" s="56"/>
    </row>
    <row r="19" spans="1:19" x14ac:dyDescent="0.2">
      <c r="A19" s="64" t="str">
        <f t="shared" si="0"/>
        <v xml:space="preserve"> </v>
      </c>
      <c r="B19" s="65"/>
      <c r="C19" s="65"/>
      <c r="D19" s="66"/>
      <c r="E19" s="122"/>
      <c r="F19" s="115"/>
      <c r="G19" s="115"/>
      <c r="H19" s="115"/>
      <c r="I19" s="65"/>
      <c r="J19" s="68"/>
      <c r="K19" s="68"/>
      <c r="L19" s="68"/>
      <c r="M19" s="68"/>
      <c r="N19" s="68"/>
      <c r="O19" s="68"/>
      <c r="P19" s="72"/>
      <c r="Q19" s="72"/>
      <c r="R19" s="56"/>
      <c r="S19" s="56"/>
    </row>
    <row r="20" spans="1:19" x14ac:dyDescent="0.2">
      <c r="A20" s="64" t="str">
        <f t="shared" si="0"/>
        <v xml:space="preserve"> </v>
      </c>
      <c r="B20" s="65"/>
      <c r="C20" s="65"/>
      <c r="D20" s="66"/>
      <c r="E20" s="122"/>
      <c r="F20" s="115"/>
      <c r="G20" s="115"/>
      <c r="H20" s="115"/>
      <c r="I20" s="65"/>
      <c r="J20" s="68"/>
      <c r="K20" s="68"/>
      <c r="L20" s="68"/>
      <c r="M20" s="68"/>
      <c r="N20" s="68"/>
      <c r="O20" s="68"/>
      <c r="P20" s="72"/>
      <c r="Q20" s="72"/>
      <c r="R20" s="56"/>
      <c r="S20" s="56"/>
    </row>
    <row r="21" spans="1:19" x14ac:dyDescent="0.2">
      <c r="A21" s="64" t="str">
        <f t="shared" si="0"/>
        <v xml:space="preserve"> </v>
      </c>
      <c r="B21" s="65"/>
      <c r="C21" s="65"/>
      <c r="D21" s="66"/>
      <c r="E21" s="122"/>
      <c r="F21" s="115"/>
      <c r="G21" s="115"/>
      <c r="H21" s="115"/>
      <c r="I21" s="65"/>
      <c r="J21" s="68"/>
      <c r="K21" s="68"/>
      <c r="L21" s="68"/>
      <c r="M21" s="68"/>
      <c r="N21" s="68"/>
      <c r="O21" s="68"/>
      <c r="P21" s="72"/>
      <c r="Q21" s="72"/>
      <c r="R21" s="56"/>
      <c r="S21" s="56"/>
    </row>
    <row r="22" spans="1:19" x14ac:dyDescent="0.2">
      <c r="A22" s="64" t="str">
        <f t="shared" si="0"/>
        <v xml:space="preserve"> </v>
      </c>
      <c r="B22" s="65"/>
      <c r="C22" s="65"/>
      <c r="D22" s="66"/>
      <c r="E22" s="122"/>
      <c r="F22" s="115"/>
      <c r="G22" s="115"/>
      <c r="H22" s="115"/>
      <c r="I22" s="65"/>
      <c r="J22" s="68"/>
      <c r="K22" s="68"/>
      <c r="L22" s="68"/>
      <c r="M22" s="68"/>
      <c r="N22" s="68"/>
      <c r="O22" s="68"/>
      <c r="P22" s="57"/>
    </row>
    <row r="23" spans="1:19" x14ac:dyDescent="0.2">
      <c r="A23" s="64" t="str">
        <f t="shared" si="0"/>
        <v xml:space="preserve"> </v>
      </c>
      <c r="B23" s="65"/>
      <c r="C23" s="65"/>
      <c r="D23" s="66"/>
      <c r="E23" s="122"/>
      <c r="F23" s="115"/>
      <c r="G23" s="115"/>
      <c r="H23" s="115"/>
      <c r="I23" s="65"/>
      <c r="J23" s="68"/>
      <c r="K23" s="68"/>
      <c r="L23" s="68"/>
      <c r="M23" s="68"/>
      <c r="N23" s="68"/>
      <c r="O23" s="68"/>
      <c r="P23" s="56"/>
      <c r="Q23" s="49" t="s">
        <v>76</v>
      </c>
    </row>
    <row r="24" spans="1:19" x14ac:dyDescent="0.2">
      <c r="A24" s="64" t="str">
        <f t="shared" si="0"/>
        <v xml:space="preserve"> </v>
      </c>
      <c r="B24" s="65"/>
      <c r="C24" s="65"/>
      <c r="D24" s="66"/>
      <c r="E24" s="122"/>
      <c r="F24" s="115"/>
      <c r="G24" s="115"/>
      <c r="H24" s="115"/>
      <c r="I24" s="65"/>
      <c r="J24" s="68"/>
      <c r="K24" s="68"/>
      <c r="L24" s="68"/>
      <c r="M24" s="68"/>
      <c r="N24" s="68"/>
      <c r="O24" s="68"/>
      <c r="P24" s="56"/>
      <c r="Q24" s="49" t="s">
        <v>77</v>
      </c>
    </row>
    <row r="25" spans="1:19" x14ac:dyDescent="0.2">
      <c r="A25" s="64" t="str">
        <f t="shared" si="0"/>
        <v xml:space="preserve"> </v>
      </c>
      <c r="B25" s="65"/>
      <c r="C25" s="65"/>
      <c r="D25" s="66"/>
      <c r="E25" s="122"/>
      <c r="F25" s="115"/>
      <c r="G25" s="115"/>
      <c r="H25" s="115"/>
      <c r="I25" s="65"/>
      <c r="J25" s="68"/>
      <c r="K25" s="68"/>
      <c r="L25" s="68"/>
      <c r="M25" s="68"/>
      <c r="N25" s="68"/>
      <c r="O25" s="68"/>
      <c r="P25" s="56"/>
    </row>
    <row r="26" spans="1:19" x14ac:dyDescent="0.2">
      <c r="A26" s="64" t="str">
        <f t="shared" si="0"/>
        <v xml:space="preserve"> </v>
      </c>
      <c r="B26" s="65"/>
      <c r="C26" s="65"/>
      <c r="D26" s="66"/>
      <c r="E26" s="122"/>
      <c r="F26" s="115"/>
      <c r="G26" s="115"/>
      <c r="H26" s="115"/>
      <c r="I26" s="65"/>
      <c r="J26" s="68"/>
      <c r="K26" s="68"/>
      <c r="L26" s="68"/>
      <c r="M26" s="68"/>
      <c r="N26" s="68"/>
      <c r="O26" s="68"/>
      <c r="P26" s="56"/>
    </row>
    <row r="27" spans="1:19" x14ac:dyDescent="0.2">
      <c r="A27" s="64" t="str">
        <f t="shared" si="0"/>
        <v xml:space="preserve"> </v>
      </c>
      <c r="B27" s="65"/>
      <c r="C27" s="65"/>
      <c r="D27" s="66"/>
      <c r="E27" s="122"/>
      <c r="F27" s="115"/>
      <c r="G27" s="115"/>
      <c r="H27" s="115"/>
      <c r="I27" s="65"/>
      <c r="J27" s="68"/>
      <c r="K27" s="68"/>
      <c r="L27" s="68"/>
      <c r="M27" s="68"/>
      <c r="N27" s="68"/>
      <c r="O27" s="68"/>
      <c r="P27" s="56"/>
    </row>
    <row r="28" spans="1:19" x14ac:dyDescent="0.2">
      <c r="A28" s="64" t="str">
        <f t="shared" si="0"/>
        <v xml:space="preserve"> </v>
      </c>
      <c r="B28" s="65"/>
      <c r="C28" s="65"/>
      <c r="D28" s="66"/>
      <c r="E28" s="122"/>
      <c r="F28" s="115"/>
      <c r="G28" s="115"/>
      <c r="H28" s="115"/>
      <c r="I28" s="65"/>
      <c r="J28" s="68"/>
      <c r="K28" s="68"/>
      <c r="L28" s="68"/>
      <c r="M28" s="68"/>
      <c r="N28" s="68"/>
      <c r="O28" s="68"/>
      <c r="P28" s="56"/>
    </row>
    <row r="29" spans="1:19" x14ac:dyDescent="0.2">
      <c r="A29" s="64" t="str">
        <f t="shared" si="0"/>
        <v xml:space="preserve"> </v>
      </c>
      <c r="B29" s="65"/>
      <c r="C29" s="65"/>
      <c r="D29" s="66"/>
      <c r="E29" s="122"/>
      <c r="F29" s="115"/>
      <c r="G29" s="115"/>
      <c r="H29" s="115"/>
      <c r="I29" s="65"/>
      <c r="J29" s="68"/>
      <c r="K29" s="68"/>
      <c r="L29" s="68"/>
      <c r="M29" s="68"/>
      <c r="N29" s="68"/>
      <c r="O29" s="68"/>
      <c r="P29" s="56"/>
    </row>
    <row r="30" spans="1:19" x14ac:dyDescent="0.2">
      <c r="A30" s="64" t="str">
        <f t="shared" si="0"/>
        <v xml:space="preserve"> </v>
      </c>
      <c r="B30" s="65"/>
      <c r="C30" s="65"/>
      <c r="D30" s="66"/>
      <c r="E30" s="122"/>
      <c r="F30" s="115"/>
      <c r="G30" s="115"/>
      <c r="H30" s="115"/>
      <c r="I30" s="65"/>
      <c r="J30" s="68"/>
      <c r="K30" s="68"/>
      <c r="L30" s="68"/>
      <c r="M30" s="68"/>
      <c r="N30" s="68"/>
      <c r="O30" s="68"/>
      <c r="P30" s="56"/>
    </row>
    <row r="31" spans="1:19" x14ac:dyDescent="0.2">
      <c r="A31" s="64" t="str">
        <f t="shared" si="0"/>
        <v xml:space="preserve"> </v>
      </c>
      <c r="B31" s="65"/>
      <c r="C31" s="65"/>
      <c r="D31" s="66"/>
      <c r="E31" s="122"/>
      <c r="F31" s="115"/>
      <c r="G31" s="115"/>
      <c r="H31" s="115"/>
      <c r="I31" s="65"/>
      <c r="J31" s="68"/>
      <c r="K31" s="68"/>
      <c r="L31" s="68"/>
      <c r="M31" s="68"/>
      <c r="N31" s="68"/>
      <c r="O31" s="68"/>
      <c r="P31" s="56"/>
    </row>
    <row r="32" spans="1:19" x14ac:dyDescent="0.2">
      <c r="A32" s="64" t="str">
        <f t="shared" si="0"/>
        <v xml:space="preserve"> </v>
      </c>
      <c r="B32" s="65"/>
      <c r="C32" s="65"/>
      <c r="D32" s="66"/>
      <c r="E32" s="122"/>
      <c r="F32" s="115"/>
      <c r="G32" s="115"/>
      <c r="H32" s="115"/>
      <c r="I32" s="65"/>
      <c r="J32" s="68"/>
      <c r="K32" s="68"/>
      <c r="L32" s="68"/>
      <c r="M32" s="68"/>
      <c r="N32" s="68"/>
      <c r="O32" s="68"/>
      <c r="P32" s="56"/>
    </row>
    <row r="33" spans="1:16" x14ac:dyDescent="0.2">
      <c r="A33" s="64" t="str">
        <f t="shared" si="0"/>
        <v xml:space="preserve"> </v>
      </c>
      <c r="B33" s="65"/>
      <c r="C33" s="65"/>
      <c r="D33" s="66"/>
      <c r="E33" s="122"/>
      <c r="F33" s="115"/>
      <c r="G33" s="115"/>
      <c r="H33" s="115"/>
      <c r="I33" s="65"/>
      <c r="J33" s="68"/>
      <c r="K33" s="68"/>
      <c r="L33" s="68"/>
      <c r="M33" s="68"/>
      <c r="N33" s="68"/>
      <c r="O33" s="68"/>
      <c r="P33" s="56"/>
    </row>
    <row r="34" spans="1:16" x14ac:dyDescent="0.2">
      <c r="A34" s="64" t="str">
        <f t="shared" si="0"/>
        <v xml:space="preserve"> </v>
      </c>
      <c r="B34" s="65"/>
      <c r="C34" s="65"/>
      <c r="D34" s="66"/>
      <c r="E34" s="122"/>
      <c r="F34" s="115"/>
      <c r="G34" s="115"/>
      <c r="H34" s="115"/>
      <c r="I34" s="65"/>
      <c r="J34" s="68"/>
      <c r="K34" s="68"/>
      <c r="L34" s="68"/>
      <c r="M34" s="68"/>
      <c r="N34" s="68"/>
      <c r="O34" s="68"/>
      <c r="P34" s="56"/>
    </row>
    <row r="35" spans="1:16" x14ac:dyDescent="0.2">
      <c r="A35" s="64" t="str">
        <f t="shared" si="0"/>
        <v xml:space="preserve"> </v>
      </c>
      <c r="B35" s="65"/>
      <c r="C35" s="65"/>
      <c r="D35" s="66"/>
      <c r="E35" s="122"/>
      <c r="F35" s="115"/>
      <c r="G35" s="115"/>
      <c r="H35" s="115"/>
      <c r="I35" s="65"/>
      <c r="J35" s="68"/>
      <c r="K35" s="68"/>
      <c r="L35" s="68"/>
      <c r="M35" s="68"/>
      <c r="N35" s="68"/>
      <c r="O35" s="68"/>
    </row>
    <row r="36" spans="1:16" x14ac:dyDescent="0.2">
      <c r="A36" s="64" t="str">
        <f t="shared" si="0"/>
        <v xml:space="preserve"> </v>
      </c>
      <c r="B36" s="65"/>
      <c r="C36" s="65"/>
      <c r="D36" s="66"/>
      <c r="E36" s="122"/>
      <c r="F36" s="115"/>
      <c r="G36" s="115"/>
      <c r="H36" s="115"/>
      <c r="I36" s="65"/>
      <c r="J36" s="68"/>
      <c r="K36" s="68"/>
      <c r="L36" s="68"/>
      <c r="M36" s="68"/>
      <c r="N36" s="68"/>
      <c r="O36" s="68"/>
    </row>
    <row r="37" spans="1:16" x14ac:dyDescent="0.2">
      <c r="A37" s="64" t="str">
        <f t="shared" si="0"/>
        <v xml:space="preserve"> </v>
      </c>
      <c r="B37" s="65"/>
      <c r="C37" s="65"/>
      <c r="D37" s="66"/>
      <c r="E37" s="122"/>
      <c r="F37" s="115"/>
      <c r="G37" s="115"/>
      <c r="H37" s="115"/>
      <c r="I37" s="65"/>
      <c r="J37" s="68"/>
      <c r="K37" s="68"/>
      <c r="L37" s="68"/>
      <c r="M37" s="68"/>
      <c r="N37" s="68"/>
      <c r="O37" s="68"/>
    </row>
    <row r="38" spans="1:16" x14ac:dyDescent="0.2">
      <c r="A38" s="64" t="str">
        <f t="shared" si="0"/>
        <v xml:space="preserve"> </v>
      </c>
      <c r="B38" s="65"/>
      <c r="C38" s="65"/>
      <c r="D38" s="66"/>
      <c r="E38" s="122"/>
      <c r="F38" s="115"/>
      <c r="G38" s="115"/>
      <c r="H38" s="115"/>
      <c r="I38" s="65"/>
      <c r="J38" s="68"/>
      <c r="K38" s="68"/>
      <c r="L38" s="68"/>
      <c r="M38" s="68"/>
      <c r="N38" s="68"/>
      <c r="O38" s="68"/>
    </row>
    <row r="39" spans="1:16" x14ac:dyDescent="0.2">
      <c r="A39" s="64" t="str">
        <f t="shared" si="0"/>
        <v xml:space="preserve"> </v>
      </c>
      <c r="B39" s="65"/>
      <c r="C39" s="65"/>
      <c r="D39" s="66"/>
      <c r="E39" s="122"/>
      <c r="F39" s="115"/>
      <c r="G39" s="115"/>
      <c r="H39" s="115"/>
      <c r="I39" s="65"/>
      <c r="J39" s="68"/>
      <c r="K39" s="68"/>
      <c r="L39" s="68"/>
      <c r="M39" s="68"/>
      <c r="N39" s="68"/>
      <c r="O39" s="68"/>
    </row>
    <row r="40" spans="1:16" x14ac:dyDescent="0.2">
      <c r="A40" s="64" t="str">
        <f t="shared" si="0"/>
        <v xml:space="preserve"> </v>
      </c>
      <c r="B40" s="65"/>
      <c r="C40" s="65"/>
      <c r="D40" s="66"/>
      <c r="E40" s="122"/>
      <c r="F40" s="115"/>
      <c r="G40" s="115"/>
      <c r="H40" s="115"/>
      <c r="I40" s="65"/>
      <c r="J40" s="68"/>
      <c r="K40" s="68"/>
      <c r="L40" s="68"/>
      <c r="M40" s="68"/>
      <c r="N40" s="68"/>
      <c r="O40" s="68"/>
    </row>
  </sheetData>
  <sheetProtection selectLockedCells="1"/>
  <mergeCells count="1">
    <mergeCell ref="A5:B5"/>
  </mergeCells>
  <phoneticPr fontId="0" type="noConversion"/>
  <dataValidations count="5">
    <dataValidation type="list" allowBlank="1" showInputMessage="1" showErrorMessage="1" sqref="D9:D40" xr:uid="{00000000-0002-0000-0500-000001000000}">
      <formula1>"Male, Female"</formula1>
    </dataValidation>
    <dataValidation allowBlank="1" showErrorMessage="1" prompt="Select &quot;YES&quot; if already registered in another category (i.e. WAG &amp; TG Coach, Athlete &amp; Coach, etc). Select &quot;Yes&quot; the second time the participant is entered to ensure that registrant is not charged twice for accommodations." sqref="I9:I40" xr:uid="{00000000-0002-0000-0500-000005000000}"/>
    <dataValidation allowBlank="1" showInputMessage="1" showErrorMessage="1" prompt="Select yes if already registered in another category (i.e. WAG &amp; TG Coach, Athlete &amp; Coach, etc)" sqref="G8:H8" xr:uid="{00000000-0002-0000-0500-000007000000}"/>
    <dataValidation type="list" allowBlank="1" showInputMessage="1" showErrorMessage="1" sqref="G9:H9 G11:H40 G10" xr:uid="{00000000-0002-0000-0500-000008000000}">
      <formula1>$Q$23:$Q$24</formula1>
    </dataValidation>
    <dataValidation type="list" allowBlank="1" showInputMessage="1" showErrorMessage="1" sqref="E9:E40" xr:uid="{177B59EC-6F21-4188-B138-080979264A25}">
      <formula1>"TRA, DMT, SYN, TUM"</formula1>
    </dataValidation>
  </dataValidations>
  <pageMargins left="0.75" right="0.75" top="1" bottom="1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42"/>
  <sheetViews>
    <sheetView zoomScale="80" zoomScaleNormal="80" workbookViewId="0">
      <selection activeCell="A7" sqref="A7"/>
    </sheetView>
  </sheetViews>
  <sheetFormatPr defaultColWidth="9.140625" defaultRowHeight="12.75" x14ac:dyDescent="0.2"/>
  <cols>
    <col min="1" max="7" width="19.7109375" style="49" customWidth="1"/>
    <col min="8" max="8" width="9.140625" style="49" customWidth="1"/>
    <col min="9" max="11" width="9.140625" style="49" hidden="1" customWidth="1"/>
    <col min="12" max="13" width="9.140625" style="49" customWidth="1"/>
    <col min="14" max="16384" width="9.140625" style="49"/>
  </cols>
  <sheetData>
    <row r="1" spans="1:17" ht="18" x14ac:dyDescent="0.2">
      <c r="A1" s="45" t="s">
        <v>117</v>
      </c>
      <c r="B1" s="116"/>
      <c r="C1" s="116"/>
      <c r="D1" s="116"/>
      <c r="E1" s="116"/>
      <c r="F1" s="116"/>
      <c r="G1" s="116"/>
      <c r="H1" s="117"/>
      <c r="I1" s="117"/>
      <c r="J1" s="117"/>
      <c r="K1" s="117"/>
      <c r="L1" s="117"/>
      <c r="M1" s="117"/>
      <c r="N1" s="117"/>
      <c r="O1" s="118"/>
      <c r="P1" s="118"/>
      <c r="Q1" s="118"/>
    </row>
    <row r="2" spans="1:17" ht="15.75" x14ac:dyDescent="0.2">
      <c r="A2" s="52" t="s">
        <v>64</v>
      </c>
      <c r="B2" s="30"/>
      <c r="C2" s="30"/>
      <c r="D2" s="30"/>
      <c r="E2" s="30"/>
      <c r="F2" s="30"/>
      <c r="G2" s="30"/>
      <c r="H2" s="119"/>
      <c r="I2" s="118"/>
      <c r="J2" s="118"/>
      <c r="K2" s="118"/>
      <c r="L2" s="118"/>
      <c r="M2" s="118"/>
      <c r="N2" s="118"/>
      <c r="O2" s="118"/>
      <c r="P2" s="118"/>
      <c r="Q2" s="118"/>
    </row>
    <row r="3" spans="1:17" ht="13.5" x14ac:dyDescent="0.25">
      <c r="A3" s="30"/>
      <c r="B3" s="30"/>
      <c r="C3" s="120" t="s">
        <v>118</v>
      </c>
      <c r="D3" s="30"/>
      <c r="E3" s="30"/>
      <c r="F3" s="30"/>
      <c r="G3" s="30"/>
      <c r="H3" s="119"/>
      <c r="I3" s="118"/>
      <c r="J3" s="118"/>
      <c r="K3" s="118"/>
      <c r="L3" s="118"/>
      <c r="M3" s="118"/>
      <c r="N3" s="118"/>
      <c r="O3" s="118"/>
      <c r="P3" s="118"/>
      <c r="Q3" s="118"/>
    </row>
    <row r="4" spans="1:17" ht="13.5" x14ac:dyDescent="0.25">
      <c r="A4" s="30"/>
      <c r="B4" s="30"/>
      <c r="C4" s="120" t="s">
        <v>119</v>
      </c>
      <c r="D4" s="30"/>
      <c r="E4" s="30"/>
      <c r="F4" s="30"/>
      <c r="G4" s="30"/>
      <c r="H4" s="119"/>
      <c r="I4" s="118"/>
      <c r="J4" s="118"/>
      <c r="K4" s="118"/>
      <c r="L4" s="118"/>
      <c r="M4" s="118"/>
      <c r="N4" s="118"/>
      <c r="O4" s="118"/>
      <c r="P4" s="118"/>
      <c r="Q4" s="118"/>
    </row>
    <row r="5" spans="1:17" x14ac:dyDescent="0.2">
      <c r="A5" s="30"/>
      <c r="B5" s="30"/>
      <c r="C5" s="30"/>
      <c r="D5" s="30"/>
      <c r="E5" s="30"/>
      <c r="F5" s="30"/>
      <c r="G5" s="30"/>
      <c r="H5" s="119"/>
      <c r="I5" s="118"/>
      <c r="J5" s="118"/>
      <c r="K5" s="118"/>
      <c r="L5" s="118"/>
      <c r="M5" s="118"/>
      <c r="N5" s="118"/>
      <c r="O5" s="118"/>
      <c r="P5" s="118"/>
      <c r="Q5" s="118"/>
    </row>
    <row r="6" spans="1:17" ht="24" x14ac:dyDescent="0.2">
      <c r="A6" s="61" t="s">
        <v>81</v>
      </c>
      <c r="B6" s="61" t="s">
        <v>47</v>
      </c>
      <c r="C6" s="61" t="s">
        <v>87</v>
      </c>
      <c r="D6" s="61" t="s">
        <v>65</v>
      </c>
      <c r="E6" s="61" t="s">
        <v>66</v>
      </c>
      <c r="F6" s="61" t="s">
        <v>82</v>
      </c>
      <c r="G6" s="61" t="s">
        <v>67</v>
      </c>
      <c r="I6" s="121"/>
    </row>
    <row r="7" spans="1:17" x14ac:dyDescent="0.2">
      <c r="A7" s="122"/>
      <c r="B7" s="122"/>
      <c r="C7" s="122"/>
      <c r="D7" s="122"/>
      <c r="E7" s="122"/>
      <c r="F7" s="122"/>
      <c r="G7" s="122"/>
      <c r="I7" s="49" t="s">
        <v>88</v>
      </c>
      <c r="K7" s="49" t="s">
        <v>68</v>
      </c>
    </row>
    <row r="8" spans="1:17" x14ac:dyDescent="0.2">
      <c r="A8" s="122"/>
      <c r="B8" s="122"/>
      <c r="D8" s="122"/>
      <c r="E8" s="122"/>
      <c r="F8" s="122"/>
      <c r="G8" s="122"/>
      <c r="I8" s="49" t="s">
        <v>12</v>
      </c>
      <c r="K8" s="49" t="s">
        <v>69</v>
      </c>
    </row>
    <row r="9" spans="1:17" x14ac:dyDescent="0.2">
      <c r="A9" s="122"/>
      <c r="B9" s="122"/>
      <c r="C9" s="122"/>
      <c r="D9" s="122"/>
      <c r="E9" s="122"/>
      <c r="F9" s="122"/>
      <c r="G9" s="122"/>
      <c r="I9" s="49" t="s">
        <v>62</v>
      </c>
      <c r="K9" s="49" t="s">
        <v>70</v>
      </c>
    </row>
    <row r="10" spans="1:17" x14ac:dyDescent="0.2">
      <c r="A10" s="122"/>
      <c r="B10" s="122"/>
      <c r="C10" s="122"/>
      <c r="D10" s="122"/>
      <c r="E10" s="122"/>
      <c r="F10" s="122"/>
      <c r="G10" s="122"/>
      <c r="I10" s="49" t="s">
        <v>89</v>
      </c>
      <c r="K10" s="49" t="s">
        <v>71</v>
      </c>
    </row>
    <row r="11" spans="1:17" x14ac:dyDescent="0.2">
      <c r="A11" s="122"/>
      <c r="B11" s="122"/>
      <c r="C11" s="122"/>
      <c r="D11" s="122"/>
      <c r="E11" s="122"/>
      <c r="F11" s="122"/>
      <c r="G11" s="122"/>
      <c r="K11" s="49" t="s">
        <v>72</v>
      </c>
    </row>
    <row r="12" spans="1:17" x14ac:dyDescent="0.2">
      <c r="A12" s="122"/>
      <c r="B12" s="122"/>
      <c r="C12" s="122"/>
      <c r="D12" s="122"/>
      <c r="E12" s="122"/>
      <c r="F12" s="122"/>
      <c r="G12" s="122"/>
      <c r="K12" s="49" t="s">
        <v>73</v>
      </c>
    </row>
    <row r="13" spans="1:17" x14ac:dyDescent="0.2">
      <c r="A13" s="122"/>
      <c r="B13" s="122"/>
      <c r="C13" s="122"/>
      <c r="D13" s="122"/>
      <c r="E13" s="122"/>
      <c r="F13" s="122"/>
      <c r="G13" s="122"/>
      <c r="K13" s="49" t="s">
        <v>78</v>
      </c>
    </row>
    <row r="14" spans="1:17" x14ac:dyDescent="0.2">
      <c r="A14" s="122"/>
      <c r="B14" s="122"/>
      <c r="C14" s="122"/>
      <c r="D14" s="122"/>
      <c r="E14" s="122"/>
      <c r="F14" s="122"/>
      <c r="G14" s="122"/>
    </row>
    <row r="15" spans="1:17" x14ac:dyDescent="0.2">
      <c r="A15" s="122"/>
      <c r="B15" s="122"/>
      <c r="C15" s="122"/>
      <c r="D15" s="122"/>
      <c r="E15" s="122"/>
      <c r="F15" s="122"/>
      <c r="G15" s="122"/>
    </row>
    <row r="16" spans="1:17" x14ac:dyDescent="0.2">
      <c r="A16" s="122"/>
      <c r="B16" s="122"/>
      <c r="C16" s="122"/>
      <c r="D16" s="122"/>
      <c r="E16" s="122"/>
      <c r="F16" s="122"/>
      <c r="G16" s="122"/>
      <c r="I16" s="49" t="s">
        <v>74</v>
      </c>
    </row>
    <row r="17" spans="1:11" x14ac:dyDescent="0.2">
      <c r="A17" s="122"/>
      <c r="B17" s="122"/>
      <c r="C17" s="122"/>
      <c r="D17" s="122"/>
      <c r="E17" s="122"/>
      <c r="F17" s="122"/>
      <c r="G17" s="122"/>
      <c r="I17" s="49" t="s">
        <v>75</v>
      </c>
    </row>
    <row r="18" spans="1:11" x14ac:dyDescent="0.2">
      <c r="A18" s="122"/>
      <c r="B18" s="122"/>
      <c r="C18" s="122"/>
      <c r="D18" s="122"/>
      <c r="E18" s="122"/>
      <c r="F18" s="122"/>
      <c r="G18" s="122"/>
      <c r="I18" s="49" t="s">
        <v>79</v>
      </c>
    </row>
    <row r="19" spans="1:11" x14ac:dyDescent="0.2">
      <c r="A19" s="122"/>
      <c r="B19" s="122"/>
      <c r="C19" s="122"/>
      <c r="D19" s="122"/>
      <c r="E19" s="122"/>
      <c r="F19" s="122"/>
      <c r="G19" s="122"/>
    </row>
    <row r="20" spans="1:11" x14ac:dyDescent="0.2">
      <c r="A20" s="122"/>
      <c r="B20" s="122"/>
      <c r="C20" s="122"/>
      <c r="D20" s="122"/>
      <c r="E20" s="122"/>
      <c r="F20" s="122"/>
      <c r="G20" s="122"/>
    </row>
    <row r="21" spans="1:11" x14ac:dyDescent="0.2">
      <c r="A21" s="122"/>
      <c r="B21" s="122"/>
      <c r="C21" s="122"/>
      <c r="D21" s="122"/>
      <c r="E21" s="122"/>
      <c r="F21" s="122"/>
      <c r="G21" s="122"/>
      <c r="K21" s="49" t="s">
        <v>76</v>
      </c>
    </row>
    <row r="22" spans="1:11" x14ac:dyDescent="0.2">
      <c r="A22" s="122"/>
      <c r="B22" s="122"/>
      <c r="C22" s="122"/>
      <c r="D22" s="122"/>
      <c r="E22" s="122"/>
      <c r="F22" s="122"/>
      <c r="G22" s="122"/>
      <c r="K22" s="49" t="s">
        <v>77</v>
      </c>
    </row>
    <row r="23" spans="1:11" x14ac:dyDescent="0.2">
      <c r="A23" s="122"/>
      <c r="B23" s="122"/>
      <c r="C23" s="122"/>
      <c r="D23" s="122"/>
      <c r="E23" s="122"/>
      <c r="F23" s="122"/>
      <c r="G23" s="122"/>
    </row>
    <row r="24" spans="1:11" x14ac:dyDescent="0.2">
      <c r="A24" s="122"/>
      <c r="B24" s="122"/>
      <c r="C24" s="122"/>
      <c r="D24" s="122"/>
      <c r="E24" s="122"/>
      <c r="F24" s="122"/>
      <c r="G24" s="122"/>
    </row>
    <row r="25" spans="1:11" x14ac:dyDescent="0.2">
      <c r="A25" s="122"/>
      <c r="B25" s="122"/>
      <c r="C25" s="122"/>
      <c r="D25" s="122"/>
      <c r="E25" s="122"/>
      <c r="F25" s="122"/>
      <c r="G25" s="122"/>
    </row>
    <row r="26" spans="1:11" x14ac:dyDescent="0.2">
      <c r="A26" s="122"/>
      <c r="B26" s="122"/>
      <c r="C26" s="122"/>
      <c r="D26" s="122"/>
      <c r="E26" s="122"/>
      <c r="F26" s="122"/>
      <c r="G26" s="122"/>
    </row>
    <row r="27" spans="1:11" x14ac:dyDescent="0.2">
      <c r="A27" s="122"/>
      <c r="B27" s="122"/>
      <c r="C27" s="122"/>
      <c r="D27" s="122"/>
      <c r="E27" s="122"/>
      <c r="F27" s="122"/>
      <c r="G27" s="122"/>
    </row>
    <row r="28" spans="1:11" x14ac:dyDescent="0.2">
      <c r="A28" s="122"/>
      <c r="B28" s="122"/>
      <c r="C28" s="122"/>
      <c r="D28" s="122"/>
      <c r="E28" s="122"/>
      <c r="F28" s="122"/>
      <c r="G28" s="122"/>
    </row>
    <row r="29" spans="1:11" x14ac:dyDescent="0.2">
      <c r="A29" s="122"/>
      <c r="B29" s="122"/>
      <c r="C29" s="122"/>
      <c r="D29" s="122"/>
      <c r="E29" s="122"/>
      <c r="F29" s="122"/>
      <c r="G29" s="122"/>
    </row>
    <row r="30" spans="1:11" x14ac:dyDescent="0.2">
      <c r="A30" s="122"/>
      <c r="B30" s="122"/>
      <c r="C30" s="122"/>
      <c r="D30" s="122"/>
      <c r="E30" s="122"/>
      <c r="F30" s="122"/>
      <c r="G30" s="122"/>
    </row>
    <row r="31" spans="1:11" x14ac:dyDescent="0.2">
      <c r="A31" s="122"/>
      <c r="B31" s="122"/>
      <c r="C31" s="122"/>
      <c r="D31" s="122"/>
      <c r="E31" s="122"/>
      <c r="F31" s="122"/>
      <c r="G31" s="122"/>
    </row>
    <row r="32" spans="1:11" x14ac:dyDescent="0.2">
      <c r="A32" s="122"/>
      <c r="B32" s="122"/>
      <c r="C32" s="122"/>
      <c r="D32" s="122"/>
      <c r="E32" s="122"/>
      <c r="F32" s="122"/>
      <c r="G32" s="122"/>
    </row>
    <row r="33" spans="1:7" x14ac:dyDescent="0.2">
      <c r="A33" s="122"/>
      <c r="B33" s="122"/>
      <c r="C33" s="122"/>
      <c r="D33" s="122"/>
      <c r="E33" s="122"/>
      <c r="F33" s="122"/>
      <c r="G33" s="122"/>
    </row>
    <row r="34" spans="1:7" x14ac:dyDescent="0.2">
      <c r="A34" s="122"/>
      <c r="B34" s="122"/>
      <c r="C34" s="122"/>
      <c r="D34" s="122"/>
      <c r="E34" s="122"/>
      <c r="F34" s="122"/>
      <c r="G34" s="122"/>
    </row>
    <row r="35" spans="1:7" x14ac:dyDescent="0.2">
      <c r="A35" s="122"/>
      <c r="B35" s="122"/>
      <c r="C35" s="122"/>
      <c r="D35" s="122"/>
      <c r="E35" s="122"/>
      <c r="F35" s="122"/>
      <c r="G35" s="122"/>
    </row>
    <row r="36" spans="1:7" x14ac:dyDescent="0.2">
      <c r="A36" s="122"/>
      <c r="B36" s="122"/>
      <c r="C36" s="122"/>
      <c r="D36" s="122"/>
      <c r="E36" s="122"/>
      <c r="F36" s="122"/>
      <c r="G36" s="122"/>
    </row>
    <row r="37" spans="1:7" x14ac:dyDescent="0.2">
      <c r="A37" s="122"/>
      <c r="B37" s="122"/>
      <c r="C37" s="122"/>
      <c r="D37" s="122"/>
      <c r="E37" s="122"/>
      <c r="F37" s="122"/>
      <c r="G37" s="122"/>
    </row>
    <row r="38" spans="1:7" x14ac:dyDescent="0.2">
      <c r="A38" s="122"/>
      <c r="B38" s="122"/>
      <c r="C38" s="122"/>
      <c r="D38" s="122"/>
      <c r="E38" s="122"/>
      <c r="F38" s="122"/>
      <c r="G38" s="122"/>
    </row>
    <row r="39" spans="1:7" x14ac:dyDescent="0.2">
      <c r="A39" s="122"/>
      <c r="B39" s="122"/>
      <c r="C39" s="122"/>
      <c r="D39" s="122"/>
      <c r="E39" s="122"/>
      <c r="F39" s="122"/>
      <c r="G39" s="122"/>
    </row>
    <row r="40" spans="1:7" x14ac:dyDescent="0.2">
      <c r="A40" s="122"/>
      <c r="B40" s="122"/>
      <c r="C40" s="122"/>
      <c r="D40" s="122"/>
      <c r="E40" s="122"/>
      <c r="F40" s="122"/>
      <c r="G40" s="122"/>
    </row>
    <row r="41" spans="1:7" x14ac:dyDescent="0.2">
      <c r="A41" s="122"/>
      <c r="B41" s="122"/>
      <c r="C41" s="122"/>
      <c r="D41" s="122"/>
      <c r="E41" s="122"/>
      <c r="F41" s="122"/>
      <c r="G41" s="122"/>
    </row>
    <row r="42" spans="1:7" x14ac:dyDescent="0.2">
      <c r="A42" s="122"/>
      <c r="B42" s="122"/>
      <c r="C42" s="122"/>
      <c r="D42" s="122"/>
      <c r="E42" s="122"/>
      <c r="F42" s="122"/>
      <c r="G42" s="122"/>
    </row>
  </sheetData>
  <dataValidations count="4">
    <dataValidation type="list" allowBlank="1" showInputMessage="1" showErrorMessage="1" sqref="D7:D42" xr:uid="{00000000-0002-0000-0700-000001000000}">
      <formula1>$K$7:$K$13</formula1>
    </dataValidation>
    <dataValidation type="list" allowBlank="1" showInputMessage="1" showErrorMessage="1" sqref="E7:E42" xr:uid="{00000000-0002-0000-0700-000002000000}">
      <formula1>$I$16:$I$18</formula1>
    </dataValidation>
    <dataValidation type="list" allowBlank="1" showInputMessage="1" showErrorMessage="1" sqref="G7:G42" xr:uid="{00000000-0002-0000-0700-000003000000}">
      <formula1>$K$21:$K$22</formula1>
    </dataValidation>
    <dataValidation type="list" allowBlank="1" showInputMessage="1" showErrorMessage="1" sqref="C9:C42 C7" xr:uid="{00000000-0002-0000-0700-000000000000}">
      <formula1>$I$7:$I$10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Provincial Info</vt:lpstr>
      <vt:lpstr>Financial Info</vt:lpstr>
      <vt:lpstr>Support Staff</vt:lpstr>
      <vt:lpstr>Coaches</vt:lpstr>
      <vt:lpstr>Athletes</vt:lpstr>
      <vt:lpstr>Judges</vt:lpstr>
      <vt:lpstr>Change Log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Patterson</dc:creator>
  <cp:lastModifiedBy>Martin Sanio</cp:lastModifiedBy>
  <cp:lastPrinted>2015-11-10T20:48:09Z</cp:lastPrinted>
  <dcterms:created xsi:type="dcterms:W3CDTF">2005-03-28T19:20:32Z</dcterms:created>
  <dcterms:modified xsi:type="dcterms:W3CDTF">2022-06-10T17:40:31Z</dcterms:modified>
</cp:coreProperties>
</file>