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llaire\Dropbox\2018 Canadian Gymnaestrada\Registration\Nominative Registration\"/>
    </mc:Choice>
  </mc:AlternateContent>
  <bookViews>
    <workbookView xWindow="195" yWindow="90" windowWidth="16215" windowHeight="8670"/>
  </bookViews>
  <sheets>
    <sheet name="GENERAL INFO" sheetId="1" r:id="rId1"/>
    <sheet name="PARTICIPANT INFO" sheetId="3" r:id="rId2"/>
    <sheet name="FINANCIAL INFO" sheetId="2" r:id="rId3"/>
  </sheets>
  <definedNames>
    <definedName name="_xlnm.Print_Area" localSheetId="1">'PARTICIPANT INFO'!$A$2:$N$41</definedName>
  </definedNames>
  <calcPr calcId="152511"/>
  <fileRecoveryPr autoRecover="0"/>
</workbook>
</file>

<file path=xl/calcChain.xml><?xml version="1.0" encoding="utf-8"?>
<calcChain xmlns="http://schemas.openxmlformats.org/spreadsheetml/2006/main">
  <c r="H13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2" i="3"/>
  <c r="N4" i="3" l="1"/>
  <c r="A6" i="3" l="1"/>
  <c r="A12" i="3" s="1"/>
  <c r="E17" i="2"/>
  <c r="G6" i="3" l="1"/>
  <c r="D15" i="2" s="1"/>
  <c r="G5" i="3"/>
  <c r="D14" i="2" s="1"/>
  <c r="G4" i="3"/>
  <c r="D13" i="2" s="1"/>
  <c r="E13" i="2" s="1"/>
  <c r="G3" i="3"/>
  <c r="D12" i="2" s="1"/>
  <c r="G2" i="3"/>
  <c r="D11" i="2" s="1"/>
  <c r="E11" i="2" s="1"/>
  <c r="N7" i="3" l="1"/>
  <c r="N6" i="3"/>
  <c r="N5" i="3"/>
  <c r="N3" i="3"/>
  <c r="N2" i="3"/>
  <c r="E33" i="2" l="1"/>
  <c r="E32" i="2"/>
  <c r="E30" i="2"/>
  <c r="E31" i="2"/>
  <c r="E29" i="2"/>
  <c r="E28" i="2"/>
  <c r="E27" i="2"/>
  <c r="E26" i="2"/>
  <c r="E12" i="2" l="1"/>
  <c r="A111" i="3" l="1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E15" i="2"/>
  <c r="E14" i="2"/>
  <c r="C7" i="2"/>
  <c r="A13" i="3"/>
  <c r="E19" i="2" l="1"/>
  <c r="G8" i="3"/>
</calcChain>
</file>

<file path=xl/sharedStrings.xml><?xml version="1.0" encoding="utf-8"?>
<sst xmlns="http://schemas.openxmlformats.org/spreadsheetml/2006/main" count="168" uniqueCount="132">
  <si>
    <t>Alberta</t>
  </si>
  <si>
    <t>Manitoba</t>
  </si>
  <si>
    <t>New Brunswick</t>
  </si>
  <si>
    <t>Newfoundland and Labrador</t>
  </si>
  <si>
    <t>Northwest Territories</t>
  </si>
  <si>
    <t>Nova Scotia</t>
  </si>
  <si>
    <t>Ontario</t>
  </si>
  <si>
    <t>Prince Edward Island</t>
  </si>
  <si>
    <t>Yukon</t>
  </si>
  <si>
    <t>Province/Territory</t>
  </si>
  <si>
    <t>Bristish Columbia</t>
  </si>
  <si>
    <t>Québec</t>
  </si>
  <si>
    <t>Saskatchewan</t>
  </si>
  <si>
    <t>Registration Fee / Frais d'inscription</t>
  </si>
  <si>
    <t>Number</t>
  </si>
  <si>
    <t>Total</t>
  </si>
  <si>
    <t>Last Name / Nom de Famille</t>
  </si>
  <si>
    <t>First Name / Prénom</t>
  </si>
  <si>
    <t>City / Ville</t>
  </si>
  <si>
    <t>Phone Number / Téléphone</t>
  </si>
  <si>
    <t>Total:</t>
  </si>
  <si>
    <t>Gender / Sexe</t>
  </si>
  <si>
    <t>Gymnast</t>
  </si>
  <si>
    <t>Coach</t>
  </si>
  <si>
    <t>Chaperone</t>
  </si>
  <si>
    <t>Supporter</t>
  </si>
  <si>
    <t>Manager Name / Nom du gérant</t>
  </si>
  <si>
    <t>Manager Email / Courriel du gérant</t>
  </si>
  <si>
    <t>PARTICIPANT REGISTRATION / INSCRIPTION DES PARTICIPANTS</t>
  </si>
  <si>
    <t>Manager / Gérant</t>
  </si>
  <si>
    <t>Gymnast / Gymnaste</t>
  </si>
  <si>
    <t>Coach / Entraîneur</t>
  </si>
  <si>
    <t>Chaperone / Chaperon</t>
  </si>
  <si>
    <t>Manager</t>
  </si>
  <si>
    <t>YES / OUI</t>
  </si>
  <si>
    <t>NO / NON</t>
  </si>
  <si>
    <t xml:space="preserve">M </t>
  </si>
  <si>
    <t xml:space="preserve">F </t>
  </si>
  <si>
    <t>AB</t>
  </si>
  <si>
    <t>BC</t>
  </si>
  <si>
    <t>MB</t>
  </si>
  <si>
    <t>NB</t>
  </si>
  <si>
    <t>NL</t>
  </si>
  <si>
    <t>NWT</t>
  </si>
  <si>
    <t>NS</t>
  </si>
  <si>
    <t>ON</t>
  </si>
  <si>
    <t>PEI</t>
  </si>
  <si>
    <t>QC</t>
  </si>
  <si>
    <t>SK</t>
  </si>
  <si>
    <t>YK</t>
  </si>
  <si>
    <t>DOB</t>
  </si>
  <si>
    <t xml:space="preserve">D </t>
  </si>
  <si>
    <t>M</t>
  </si>
  <si>
    <t>Y/A</t>
  </si>
  <si>
    <t>All Participants</t>
  </si>
  <si>
    <t>Will you take part in the city performances? /</t>
  </si>
  <si>
    <t xml:space="preserve">*Please note that after the nominative registration deadline, we will communicate directly with the manager </t>
  </si>
  <si>
    <t>NU</t>
  </si>
  <si>
    <t>Cheque payable to:</t>
  </si>
  <si>
    <t>Quelle est la durée de votre performance intérieure?</t>
  </si>
  <si>
    <t>NOTE: A gymnast can be registered in 1 INDOOR GROUP + 1 CITY GROUP at the most.</t>
  </si>
  <si>
    <t># of gymnasts paid for by another group</t>
  </si>
  <si>
    <t>Gymnaestrada canadienne 2018</t>
  </si>
  <si>
    <t>2018 Canadian Gymnaestrada</t>
  </si>
  <si>
    <t>120 - 1900 promenade City Park Drive</t>
  </si>
  <si>
    <t>Ottawa, ON K1J 1A3</t>
  </si>
  <si>
    <t>Sheraton Vancouver Airport Hotel</t>
  </si>
  <si>
    <t>Vancouver Airport Marriott Hotel</t>
  </si>
  <si>
    <t>Hilton Vancouver Airport Hotel</t>
  </si>
  <si>
    <t>River Rock Casino Resort and the Hotel at River Rock</t>
  </si>
  <si>
    <t xml:space="preserve">Hampton Inn by Hilton Vancouver Airport </t>
  </si>
  <si>
    <t>Executive Airport Plaza</t>
  </si>
  <si>
    <t>Sandman Signature Hotel and Resort Vancouver Airport</t>
  </si>
  <si>
    <t>Sandman Hotel Vancouver Airport</t>
  </si>
  <si>
    <t>Hampton Inn by Hilton Vancouver Airport</t>
  </si>
  <si>
    <t>*Veuillez prendre en note qu'après la date d'inscription nominative, les communications se feront directement</t>
  </si>
  <si>
    <t>Accommodations</t>
  </si>
  <si>
    <t>Other</t>
  </si>
  <si>
    <t>Participants - $140.00</t>
  </si>
  <si>
    <t>2018 CANADIAN GYMNAESTRADA</t>
  </si>
  <si>
    <t>GYMNAESTRADA CANADIENNE 2018</t>
  </si>
  <si>
    <t>Will you take part in the indoor performances?</t>
  </si>
  <si>
    <t>Travel Information</t>
  </si>
  <si>
    <t>Yes/Oui</t>
  </si>
  <si>
    <t>No/Non</t>
  </si>
  <si>
    <t>PLEASE HIGHLIGHT CLUB GYMNASTS WHO ARE ALSO PART OF A P/T GROUP.</t>
  </si>
  <si>
    <t>their own accommodations and meal plans. See Bulletin for details.</t>
  </si>
  <si>
    <t>*** 1 REGISTRATION FEE PER GYMNASTS ONLY</t>
  </si>
  <si>
    <t>Role / Rôle</t>
  </si>
  <si>
    <t># nights / # nuit</t>
  </si>
  <si>
    <t>Where are you staying? / Où restez-vous?</t>
  </si>
  <si>
    <t>Time of arrival / Heure d'arrivée</t>
  </si>
  <si>
    <t>Departure Date / Date de départ  (DD/MM/YYYY)</t>
  </si>
  <si>
    <t>Time of Departure / Heure de départ</t>
  </si>
  <si>
    <t>Age / Âge</t>
  </si>
  <si>
    <t>Arrival Date /        Date d'arrivée (DD/MM/YYYY)</t>
  </si>
  <si>
    <t>Flight # /             # de vol</t>
  </si>
  <si>
    <t>Prendrez-vous part aux performances extérieurs?</t>
  </si>
  <si>
    <t>Si oui, quelle est la durée de votre performance extérieur?</t>
  </si>
  <si>
    <t>NCCP # /                               # PNCE*</t>
  </si>
  <si>
    <t>*Only required for Coaches</t>
  </si>
  <si>
    <t>*** This is for organizing committee information only. Clubs/Teams are responsible for booking</t>
  </si>
  <si>
    <t>Accommodations***</t>
  </si>
  <si>
    <t>Police Check / Antécédents judiciaire**</t>
  </si>
  <si>
    <t>Group Name / Nom du groupe</t>
  </si>
  <si>
    <t>Is your group also part of the provincial team? /</t>
  </si>
  <si>
    <t>Club Information / Information du club</t>
  </si>
  <si>
    <t>Prendrez-vous part aux perfomances intérieures?</t>
  </si>
  <si>
    <t>How long is your indoor performance? (minutes:seconds)</t>
  </si>
  <si>
    <t>If yes, how long is your city performance? (minutes:seconds)</t>
  </si>
  <si>
    <t>(minutes:secondes)</t>
  </si>
  <si>
    <t>Is your group interested in performing in the Showcase on</t>
  </si>
  <si>
    <t xml:space="preserve">June 30th? / Est-ce que votre groupe est intéressé à </t>
  </si>
  <si>
    <t>participer dans la prestation de gala le 30 juin?</t>
  </si>
  <si>
    <t>*Groups selected to be part of the Showcase will be notified following the first day of indoor performances (June 29th)</t>
  </si>
  <si>
    <t>performances intérieures (29 juin)</t>
  </si>
  <si>
    <t>*Les groupes choisis pour faire partie de la prestation de gala seront avisé après la première journée des</t>
  </si>
  <si>
    <t>Indoor Performances / Performances intérieures</t>
  </si>
  <si>
    <t>City Performances / Performances extérieures</t>
  </si>
  <si>
    <t>Showcase / Prestation de gala</t>
  </si>
  <si>
    <t>GROUP/TEAM REGISTRATION / INSCRIPTION DE GROUPE/ÉQUIPE</t>
  </si>
  <si>
    <t>Group / Groupe</t>
  </si>
  <si>
    <t>Est-ce que votre groupe fait aussi partie de l'équipe provinciale?</t>
  </si>
  <si>
    <t>Head Coach Name / Nom de l'entraîneur-en-chef</t>
  </si>
  <si>
    <t>Head Coach Email / Courriel de l'entraîneur-en-chef</t>
  </si>
  <si>
    <t xml:space="preserve"> and head coach indicated in the above registration</t>
  </si>
  <si>
    <t xml:space="preserve">avec le gérant et l'entraîneur-en-chef indiqués sur l'inscription ici-haut. </t>
  </si>
  <si>
    <t>**Required for Coaches, Managers, Chaperones, Supporters</t>
  </si>
  <si>
    <t>Gymnastics Canada</t>
  </si>
  <si>
    <t xml:space="preserve">Group Name / Nom du groupe: </t>
  </si>
  <si>
    <t>Total Payable to Gymnastics Canada</t>
  </si>
  <si>
    <t>Summary Information of Accommodations for LOC Information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</si>
</sst>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234">
    <xf numFmtId="0" fontId="0" fillId="0" borderId="0" xfId="0"/>
    <xf numFmtId="0" fontId="1" fillId="0" borderId="0" xfId="0" applyFont="1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3" borderId="3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11" fillId="3" borderId="26" xfId="2" applyFont="1" applyFill="1" applyBorder="1" applyAlignment="1" applyProtection="1">
      <alignment horizontal="center" vertical="center"/>
      <protection locked="0"/>
    </xf>
    <xf numFmtId="0" fontId="11" fillId="3" borderId="34" xfId="2" applyFont="1" applyFill="1" applyBorder="1" applyAlignment="1" applyProtection="1">
      <alignment horizontal="center" vertical="center"/>
      <protection locked="0"/>
    </xf>
    <xf numFmtId="0" fontId="11" fillId="3" borderId="27" xfId="2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/>
    <xf numFmtId="0" fontId="12" fillId="3" borderId="29" xfId="0" applyFont="1" applyFill="1" applyBorder="1"/>
    <xf numFmtId="0" fontId="12" fillId="3" borderId="2" xfId="0" applyFont="1" applyFill="1" applyBorder="1"/>
    <xf numFmtId="0" fontId="12" fillId="3" borderId="30" xfId="0" applyFont="1" applyFill="1" applyBorder="1"/>
    <xf numFmtId="0" fontId="12" fillId="3" borderId="0" xfId="0" applyFont="1" applyFill="1" applyBorder="1"/>
    <xf numFmtId="0" fontId="12" fillId="3" borderId="31" xfId="0" applyFont="1" applyFill="1" applyBorder="1"/>
    <xf numFmtId="0" fontId="13" fillId="3" borderId="3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30" xfId="0" applyFont="1" applyFill="1" applyBorder="1"/>
    <xf numFmtId="0" fontId="12" fillId="3" borderId="25" xfId="0" applyFont="1" applyFill="1" applyBorder="1" applyProtection="1">
      <protection locked="0"/>
    </xf>
    <xf numFmtId="0" fontId="14" fillId="3" borderId="26" xfId="0" applyFont="1" applyFill="1" applyBorder="1" applyAlignment="1" applyProtection="1">
      <alignment horizontal="center" vertical="center"/>
      <protection locked="0"/>
    </xf>
    <xf numFmtId="0" fontId="12" fillId="3" borderId="27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left"/>
    </xf>
    <xf numFmtId="0" fontId="12" fillId="3" borderId="25" xfId="0" applyFont="1" applyFill="1" applyBorder="1" applyProtection="1">
      <protection locked="0" hidden="1"/>
    </xf>
    <xf numFmtId="0" fontId="14" fillId="3" borderId="25" xfId="2" applyFont="1" applyFill="1" applyBorder="1" applyAlignment="1" applyProtection="1">
      <protection locked="0"/>
    </xf>
    <xf numFmtId="0" fontId="15" fillId="3" borderId="25" xfId="2" applyFont="1" applyFill="1" applyBorder="1" applyAlignment="1" applyProtection="1">
      <protection locked="0"/>
    </xf>
    <xf numFmtId="0" fontId="16" fillId="3" borderId="32" xfId="0" applyFont="1" applyFill="1" applyBorder="1" applyAlignment="1">
      <alignment horizontal="left"/>
    </xf>
    <xf numFmtId="0" fontId="12" fillId="3" borderId="33" xfId="0" applyFont="1" applyFill="1" applyBorder="1"/>
    <xf numFmtId="0" fontId="12" fillId="3" borderId="24" xfId="0" applyFont="1" applyFill="1" applyBorder="1"/>
    <xf numFmtId="0" fontId="12" fillId="7" borderId="29" xfId="0" applyFont="1" applyFill="1" applyBorder="1"/>
    <xf numFmtId="0" fontId="12" fillId="7" borderId="2" xfId="0" applyFont="1" applyFill="1" applyBorder="1"/>
    <xf numFmtId="0" fontId="9" fillId="7" borderId="30" xfId="0" applyFont="1" applyFill="1" applyBorder="1" applyAlignment="1">
      <alignment horizontal="center"/>
    </xf>
    <xf numFmtId="0" fontId="12" fillId="7" borderId="0" xfId="0" applyFont="1" applyFill="1" applyBorder="1"/>
    <xf numFmtId="0" fontId="12" fillId="7" borderId="31" xfId="0" applyFont="1" applyFill="1" applyBorder="1"/>
    <xf numFmtId="0" fontId="11" fillId="7" borderId="30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6" fillId="7" borderId="32" xfId="0" applyFont="1" applyFill="1" applyBorder="1" applyAlignment="1">
      <alignment horizontal="left"/>
    </xf>
    <xf numFmtId="0" fontId="12" fillId="7" borderId="33" xfId="0" applyFont="1" applyFill="1" applyBorder="1"/>
    <xf numFmtId="0" fontId="12" fillId="7" borderId="24" xfId="0" applyFont="1" applyFill="1" applyBorder="1"/>
    <xf numFmtId="0" fontId="12" fillId="8" borderId="29" xfId="0" applyFont="1" applyFill="1" applyBorder="1"/>
    <xf numFmtId="0" fontId="12" fillId="8" borderId="2" xfId="0" applyFont="1" applyFill="1" applyBorder="1"/>
    <xf numFmtId="0" fontId="11" fillId="8" borderId="30" xfId="0" applyFont="1" applyFill="1" applyBorder="1" applyAlignment="1">
      <alignment horizontal="left"/>
    </xf>
    <xf numFmtId="0" fontId="12" fillId="8" borderId="0" xfId="0" applyFont="1" applyFill="1" applyBorder="1"/>
    <xf numFmtId="0" fontId="12" fillId="8" borderId="31" xfId="0" applyFont="1" applyFill="1" applyBorder="1"/>
    <xf numFmtId="0" fontId="17" fillId="3" borderId="26" xfId="2" applyFont="1" applyFill="1" applyBorder="1" applyAlignment="1" applyProtection="1">
      <alignment horizontal="center" vertical="center"/>
      <protection locked="0"/>
    </xf>
    <xf numFmtId="0" fontId="17" fillId="3" borderId="27" xfId="2" applyFont="1" applyFill="1" applyBorder="1" applyAlignment="1" applyProtection="1">
      <alignment horizontal="center" vertical="center"/>
      <protection locked="0"/>
    </xf>
    <xf numFmtId="0" fontId="16" fillId="8" borderId="0" xfId="0" applyFont="1" applyFill="1" applyBorder="1" applyAlignment="1">
      <alignment horizontal="left"/>
    </xf>
    <xf numFmtId="0" fontId="12" fillId="8" borderId="32" xfId="0" applyFont="1" applyFill="1" applyBorder="1"/>
    <xf numFmtId="0" fontId="12" fillId="8" borderId="33" xfId="0" applyFont="1" applyFill="1" applyBorder="1"/>
    <xf numFmtId="0" fontId="12" fillId="8" borderId="24" xfId="0" applyFont="1" applyFill="1" applyBorder="1"/>
    <xf numFmtId="0" fontId="12" fillId="9" borderId="29" xfId="0" applyFont="1" applyFill="1" applyBorder="1"/>
    <xf numFmtId="0" fontId="12" fillId="9" borderId="2" xfId="0" applyFont="1" applyFill="1" applyBorder="1"/>
    <xf numFmtId="0" fontId="12" fillId="9" borderId="30" xfId="0" applyFont="1" applyFill="1" applyBorder="1"/>
    <xf numFmtId="0" fontId="12" fillId="9" borderId="0" xfId="0" applyFont="1" applyFill="1" applyBorder="1"/>
    <xf numFmtId="0" fontId="12" fillId="9" borderId="31" xfId="0" applyFont="1" applyFill="1" applyBorder="1"/>
    <xf numFmtId="0" fontId="11" fillId="9" borderId="30" xfId="0" applyFont="1" applyFill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3" fillId="9" borderId="30" xfId="0" applyFont="1" applyFill="1" applyBorder="1"/>
    <xf numFmtId="0" fontId="12" fillId="0" borderId="27" xfId="0" applyFont="1" applyBorder="1" applyAlignment="1">
      <alignment horizontal="center"/>
    </xf>
    <xf numFmtId="0" fontId="13" fillId="9" borderId="0" xfId="0" applyFont="1" applyFill="1" applyBorder="1"/>
    <xf numFmtId="0" fontId="13" fillId="9" borderId="32" xfId="0" applyFont="1" applyFill="1" applyBorder="1"/>
    <xf numFmtId="0" fontId="13" fillId="9" borderId="33" xfId="0" applyFont="1" applyFill="1" applyBorder="1"/>
    <xf numFmtId="0" fontId="12" fillId="9" borderId="24" xfId="0" applyFont="1" applyFill="1" applyBorder="1"/>
    <xf numFmtId="0" fontId="13" fillId="6" borderId="28" xfId="0" applyFont="1" applyFill="1" applyBorder="1" applyAlignment="1">
      <alignment horizontal="left"/>
    </xf>
    <xf numFmtId="0" fontId="12" fillId="6" borderId="29" xfId="0" applyFont="1" applyFill="1" applyBorder="1"/>
    <xf numFmtId="0" fontId="12" fillId="6" borderId="2" xfId="0" applyFont="1" applyFill="1" applyBorder="1"/>
    <xf numFmtId="0" fontId="13" fillId="6" borderId="30" xfId="0" applyFont="1" applyFill="1" applyBorder="1" applyAlignment="1">
      <alignment horizontal="left"/>
    </xf>
    <xf numFmtId="0" fontId="12" fillId="6" borderId="0" xfId="0" applyFont="1" applyFill="1" applyBorder="1"/>
    <xf numFmtId="0" fontId="12" fillId="6" borderId="31" xfId="0" applyFont="1" applyFill="1" applyBorder="1"/>
    <xf numFmtId="0" fontId="13" fillId="6" borderId="32" xfId="0" applyFont="1" applyFill="1" applyBorder="1" applyAlignment="1">
      <alignment horizontal="left"/>
    </xf>
    <xf numFmtId="0" fontId="12" fillId="6" borderId="33" xfId="0" applyFont="1" applyFill="1" applyBorder="1"/>
    <xf numFmtId="0" fontId="12" fillId="6" borderId="24" xfId="0" applyFont="1" applyFill="1" applyBorder="1"/>
    <xf numFmtId="0" fontId="18" fillId="3" borderId="30" xfId="0" applyFont="1" applyFill="1" applyBorder="1" applyAlignment="1">
      <alignment horizontal="center"/>
    </xf>
    <xf numFmtId="0" fontId="19" fillId="7" borderId="28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18" fillId="9" borderId="28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7" fillId="0" borderId="0" xfId="0" applyFont="1"/>
    <xf numFmtId="0" fontId="7" fillId="3" borderId="28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21" fillId="3" borderId="29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2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3" fillId="3" borderId="3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1" fillId="0" borderId="0" xfId="0" applyFont="1"/>
    <xf numFmtId="0" fontId="6" fillId="3" borderId="3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" fontId="2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 applyProtection="1">
      <alignment horizontal="center" vertical="center" wrapText="1"/>
      <protection locked="0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0" fontId="21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4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14" fontId="8" fillId="10" borderId="16" xfId="0" applyNumberFormat="1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16" xfId="0" applyNumberFormat="1" applyFont="1" applyFill="1" applyBorder="1" applyAlignment="1">
      <alignment horizontal="center" vertical="center" wrapText="1"/>
    </xf>
    <xf numFmtId="0" fontId="8" fillId="10" borderId="3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8" fillId="5" borderId="42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14" fontId="8" fillId="10" borderId="14" xfId="0" applyNumberFormat="1" applyFont="1" applyFill="1" applyBorder="1" applyAlignment="1">
      <alignment horizontal="center" vertical="center" wrapText="1"/>
    </xf>
    <xf numFmtId="0" fontId="8" fillId="10" borderId="41" xfId="0" applyFont="1" applyFill="1" applyBorder="1" applyAlignment="1">
      <alignment horizontal="center" vertical="center" wrapText="1"/>
    </xf>
    <xf numFmtId="0" fontId="22" fillId="10" borderId="7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27" fillId="3" borderId="30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center" vertical="center"/>
      <protection hidden="1"/>
    </xf>
    <xf numFmtId="0" fontId="27" fillId="3" borderId="31" xfId="0" applyFont="1" applyFill="1" applyBorder="1" applyAlignment="1" applyProtection="1">
      <alignment horizontal="center" vertical="center"/>
      <protection hidden="1"/>
    </xf>
    <xf numFmtId="0" fontId="26" fillId="3" borderId="30" xfId="0" applyFont="1" applyFill="1" applyBorder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26" fillId="3" borderId="31" xfId="0" applyFont="1" applyFill="1" applyBorder="1" applyAlignment="1" applyProtection="1">
      <alignment horizontal="center" vertical="center"/>
      <protection hidden="1"/>
    </xf>
    <xf numFmtId="0" fontId="7" fillId="3" borderId="28" xfId="0" applyFont="1" applyFill="1" applyBorder="1" applyProtection="1">
      <protection hidden="1"/>
    </xf>
    <xf numFmtId="0" fontId="7" fillId="3" borderId="29" xfId="0" applyFont="1" applyFill="1" applyBorder="1" applyAlignment="1" applyProtection="1">
      <alignment vertical="center"/>
      <protection hidden="1"/>
    </xf>
    <xf numFmtId="0" fontId="7" fillId="3" borderId="2" xfId="0" applyFont="1" applyFill="1" applyBorder="1" applyProtection="1">
      <protection hidden="1"/>
    </xf>
    <xf numFmtId="0" fontId="7" fillId="3" borderId="30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7" fillId="3" borderId="31" xfId="0" applyFont="1" applyFill="1" applyBorder="1" applyProtection="1">
      <protection hidden="1"/>
    </xf>
    <xf numFmtId="0" fontId="23" fillId="3" borderId="0" xfId="0" applyFont="1" applyFill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23" fillId="10" borderId="9" xfId="0" applyFont="1" applyFill="1" applyBorder="1" applyAlignment="1" applyProtection="1">
      <alignment vertical="center"/>
      <protection hidden="1"/>
    </xf>
    <xf numFmtId="0" fontId="23" fillId="10" borderId="1" xfId="0" applyFont="1" applyFill="1" applyBorder="1" applyAlignment="1" applyProtection="1">
      <alignment horizontal="center" vertical="center"/>
      <protection hidden="1"/>
    </xf>
    <xf numFmtId="0" fontId="23" fillId="10" borderId="3" xfId="0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21" fillId="0" borderId="7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44" fontId="7" fillId="0" borderId="3" xfId="1" applyFont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vertical="center"/>
      <protection hidden="1"/>
    </xf>
    <xf numFmtId="0" fontId="7" fillId="0" borderId="35" xfId="0" applyFont="1" applyBorder="1" applyAlignment="1" applyProtection="1">
      <alignment vertical="center"/>
      <protection hidden="1"/>
    </xf>
    <xf numFmtId="0" fontId="21" fillId="0" borderId="36" xfId="0" applyFont="1" applyBorder="1" applyAlignment="1" applyProtection="1">
      <alignment vertical="center"/>
      <protection hidden="1"/>
    </xf>
    <xf numFmtId="0" fontId="7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44" fontId="7" fillId="3" borderId="38" xfId="0" applyNumberFormat="1" applyFont="1" applyFill="1" applyBorder="1" applyAlignment="1" applyProtection="1">
      <alignment vertical="center"/>
      <protection hidden="1"/>
    </xf>
    <xf numFmtId="44" fontId="10" fillId="0" borderId="6" xfId="0" applyNumberFormat="1" applyFont="1" applyFill="1" applyBorder="1" applyAlignment="1" applyProtection="1">
      <alignment vertical="center"/>
      <protection hidden="1"/>
    </xf>
    <xf numFmtId="0" fontId="8" fillId="3" borderId="30" xfId="0" applyFont="1" applyFill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10" fillId="3" borderId="32" xfId="0" applyFont="1" applyFill="1" applyBorder="1" applyAlignment="1" applyProtection="1">
      <alignment horizontal="center" vertical="center"/>
      <protection hidden="1"/>
    </xf>
    <xf numFmtId="0" fontId="10" fillId="3" borderId="33" xfId="0" applyFont="1" applyFill="1" applyBorder="1" applyAlignment="1" applyProtection="1">
      <alignment horizontal="center" vertical="center"/>
      <protection hidden="1"/>
    </xf>
    <xf numFmtId="0" fontId="10" fillId="3" borderId="24" xfId="0" applyFont="1" applyFill="1" applyBorder="1" applyAlignment="1" applyProtection="1">
      <alignment horizontal="center" vertical="center"/>
      <protection hidden="1"/>
    </xf>
    <xf numFmtId="0" fontId="28" fillId="3" borderId="0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31" xfId="0" applyFont="1" applyFill="1" applyBorder="1" applyAlignment="1" applyProtection="1">
      <alignment horizontal="center" vertical="center"/>
      <protection hidden="1"/>
    </xf>
    <xf numFmtId="0" fontId="29" fillId="3" borderId="4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16" fillId="5" borderId="12" xfId="0" applyFont="1" applyFill="1" applyBorder="1" applyAlignment="1" applyProtection="1">
      <alignment horizontal="center" vertical="center"/>
      <protection hidden="1"/>
    </xf>
    <xf numFmtId="0" fontId="16" fillId="5" borderId="13" xfId="0" applyFont="1" applyFill="1" applyBorder="1" applyAlignment="1" applyProtection="1">
      <alignment horizontal="center" vertical="center"/>
      <protection hidden="1"/>
    </xf>
    <xf numFmtId="0" fontId="30" fillId="5" borderId="14" xfId="0" applyFont="1" applyFill="1" applyBorder="1" applyAlignment="1" applyProtection="1">
      <alignment horizontal="center" vertical="center"/>
      <protection hidden="1"/>
    </xf>
    <xf numFmtId="0" fontId="30" fillId="5" borderId="19" xfId="0" applyFont="1" applyFill="1" applyBorder="1" applyAlignment="1" applyProtection="1">
      <alignment horizontal="center" vertical="center"/>
      <protection hidden="1"/>
    </xf>
    <xf numFmtId="0" fontId="30" fillId="5" borderId="2" xfId="0" applyFont="1" applyFill="1" applyBorder="1" applyAlignment="1" applyProtection="1">
      <alignment horizontal="center" vertical="center"/>
      <protection hidden="1"/>
    </xf>
    <xf numFmtId="0" fontId="30" fillId="5" borderId="20" xfId="0" applyFont="1" applyFill="1" applyBorder="1" applyAlignment="1" applyProtection="1">
      <alignment horizontal="center" vertical="center"/>
      <protection hidden="1"/>
    </xf>
    <xf numFmtId="0" fontId="30" fillId="5" borderId="21" xfId="0" applyFont="1" applyFill="1" applyBorder="1" applyAlignment="1" applyProtection="1">
      <alignment horizontal="center" vertical="center"/>
      <protection hidden="1"/>
    </xf>
    <xf numFmtId="0" fontId="30" fillId="5" borderId="24" xfId="0" applyFont="1" applyFill="1" applyBorder="1" applyAlignment="1" applyProtection="1">
      <alignment horizontal="center" vertical="center"/>
      <protection hidden="1"/>
    </xf>
    <xf numFmtId="0" fontId="23" fillId="10" borderId="5" xfId="0" applyFont="1" applyFill="1" applyBorder="1" applyAlignment="1" applyProtection="1">
      <alignment vertical="center"/>
      <protection hidden="1"/>
    </xf>
    <xf numFmtId="0" fontId="23" fillId="10" borderId="39" xfId="0" applyFont="1" applyFill="1" applyBorder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8" fillId="10" borderId="4" xfId="0" applyFont="1" applyFill="1" applyBorder="1" applyAlignment="1" applyProtection="1">
      <alignment vertical="center"/>
      <protection hidden="1"/>
    </xf>
    <xf numFmtId="15" fontId="7" fillId="0" borderId="0" xfId="0" applyNumberFormat="1" applyFont="1" applyAlignment="1">
      <alignment vertical="center" wrapText="1"/>
    </xf>
    <xf numFmtId="14" fontId="7" fillId="3" borderId="29" xfId="0" applyNumberFormat="1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4" fontId="25" fillId="3" borderId="0" xfId="0" applyNumberFormat="1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0" fontId="7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3" borderId="29" xfId="0" applyNumberFormat="1" applyFont="1" applyFill="1" applyBorder="1" applyAlignment="1">
      <alignment horizontal="center" vertical="center" wrapText="1"/>
    </xf>
    <xf numFmtId="0" fontId="24" fillId="3" borderId="0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22" fillId="2" borderId="16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4">
    <cellStyle name="Currency" xfId="1" builtinId="4"/>
    <cellStyle name="Currency 2" xf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66FF"/>
      <color rgb="FF4908CA"/>
      <color rgb="FF3964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73557</xdr:colOff>
      <xdr:row>1</xdr:row>
      <xdr:rowOff>39420</xdr:rowOff>
    </xdr:from>
    <xdr:to>
      <xdr:col>1</xdr:col>
      <xdr:colOff>1809749</xdr:colOff>
      <xdr:row>7</xdr:row>
      <xdr:rowOff>47625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E542EEBC-A382-4893-9B96-E78D50D7511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245" y="158483"/>
          <a:ext cx="1736192" cy="1508392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</xdr:row>
      <xdr:rowOff>56885</xdr:rowOff>
    </xdr:from>
    <xdr:to>
      <xdr:col>3</xdr:col>
      <xdr:colOff>776287</xdr:colOff>
      <xdr:row>7</xdr:row>
      <xdr:rowOff>178594</xdr:rowOff>
    </xdr:to>
    <xdr:pic>
      <xdr:nvPicPr>
        <xdr:cNvPr id="4" name="Picture 3" descr="C:\Users\mdore\Documents\GymCan Logos\youtube_profile.png">
          <a:extLst>
            <a:ext uri="{FF2B5EF4-FFF2-40B4-BE49-F238E27FC236}">
              <a16:creationId xmlns:a16="http://schemas.microsoft.com/office/drawing/2014/main" xmlns="" id="{74A10D22-1469-4483-ACD0-E876D436949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6031" y="175948"/>
          <a:ext cx="1847850" cy="16218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74082</xdr:rowOff>
    </xdr:from>
    <xdr:to>
      <xdr:col>0</xdr:col>
      <xdr:colOff>899584</xdr:colOff>
      <xdr:row>4</xdr:row>
      <xdr:rowOff>2117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xmlns="" id="{62C68108-EAA5-4F0C-81FE-36741252751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74082"/>
          <a:ext cx="804333" cy="764118"/>
        </a:xfrm>
        <a:prstGeom prst="rect">
          <a:avLst/>
        </a:prstGeom>
      </xdr:spPr>
    </xdr:pic>
    <xdr:clientData/>
  </xdr:twoCellAnchor>
  <xdr:twoCellAnchor editAs="oneCell">
    <xdr:from>
      <xdr:col>2</xdr:col>
      <xdr:colOff>402168</xdr:colOff>
      <xdr:row>0</xdr:row>
      <xdr:rowOff>74083</xdr:rowOff>
    </xdr:from>
    <xdr:to>
      <xdr:col>2</xdr:col>
      <xdr:colOff>1206502</xdr:colOff>
      <xdr:row>4</xdr:row>
      <xdr:rowOff>74083</xdr:rowOff>
    </xdr:to>
    <xdr:pic>
      <xdr:nvPicPr>
        <xdr:cNvPr id="5" name="Picture 4" descr="C:\Users\mdore\Documents\GymCan Logos\youtube_profile.png">
          <a:extLst>
            <a:ext uri="{FF2B5EF4-FFF2-40B4-BE49-F238E27FC236}">
              <a16:creationId xmlns:a16="http://schemas.microsoft.com/office/drawing/2014/main" xmlns="" id="{BAC0D8DB-5737-411E-9EF6-7650E3A6294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085" y="74083"/>
          <a:ext cx="804334" cy="8360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63502</xdr:rowOff>
    </xdr:from>
    <xdr:to>
      <xdr:col>1</xdr:col>
      <xdr:colOff>698499</xdr:colOff>
      <xdr:row>5</xdr:row>
      <xdr:rowOff>84667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xmlns="" id="{8255B132-CEF8-4919-AFFE-8AC8E6F82D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01" y="63502"/>
          <a:ext cx="1090081" cy="984248"/>
        </a:xfrm>
        <a:prstGeom prst="rect">
          <a:avLst/>
        </a:prstGeom>
      </xdr:spPr>
    </xdr:pic>
    <xdr:clientData/>
  </xdr:twoCellAnchor>
  <xdr:twoCellAnchor editAs="oneCell">
    <xdr:from>
      <xdr:col>3</xdr:col>
      <xdr:colOff>391583</xdr:colOff>
      <xdr:row>0</xdr:row>
      <xdr:rowOff>52913</xdr:rowOff>
    </xdr:from>
    <xdr:to>
      <xdr:col>5</xdr:col>
      <xdr:colOff>222251</xdr:colOff>
      <xdr:row>5</xdr:row>
      <xdr:rowOff>116417</xdr:rowOff>
    </xdr:to>
    <xdr:pic>
      <xdr:nvPicPr>
        <xdr:cNvPr id="4" name="Picture 3" descr="C:\Users\mdore\Documents\GymCan Logos\youtube_profile.png">
          <a:extLst>
            <a:ext uri="{FF2B5EF4-FFF2-40B4-BE49-F238E27FC236}">
              <a16:creationId xmlns:a16="http://schemas.microsoft.com/office/drawing/2014/main" xmlns="" id="{8DB00423-337A-44CC-A733-F2AAB549D8E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52913"/>
          <a:ext cx="1227668" cy="10265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2"/>
  <sheetViews>
    <sheetView tabSelected="1" zoomScale="80" zoomScaleNormal="80" zoomScaleSheetLayoutView="100" workbookViewId="0">
      <selection activeCell="C52" sqref="C52:C54"/>
    </sheetView>
  </sheetViews>
  <sheetFormatPr defaultRowHeight="15" x14ac:dyDescent="0.25"/>
  <cols>
    <col min="1" max="1" width="2.42578125" customWidth="1"/>
    <col min="2" max="2" width="65.5703125" customWidth="1"/>
    <col min="3" max="3" width="43.28515625" customWidth="1"/>
    <col min="4" max="4" width="12.42578125" customWidth="1"/>
    <col min="5" max="5" width="9.140625" customWidth="1"/>
    <col min="6" max="6" width="24.140625" hidden="1" customWidth="1"/>
    <col min="7" max="7" width="9.140625" customWidth="1"/>
  </cols>
  <sheetData>
    <row r="1" spans="2:6" ht="9" customHeight="1" thickBot="1" x14ac:dyDescent="0.3"/>
    <row r="2" spans="2:6" ht="15.75" x14ac:dyDescent="0.25">
      <c r="B2" s="10"/>
      <c r="C2" s="11"/>
      <c r="D2" s="12"/>
    </row>
    <row r="3" spans="2:6" ht="15.75" x14ac:dyDescent="0.25">
      <c r="B3" s="13"/>
      <c r="C3" s="14"/>
      <c r="D3" s="15"/>
    </row>
    <row r="4" spans="2:6" ht="15.75" x14ac:dyDescent="0.25">
      <c r="B4" s="13"/>
      <c r="C4" s="14"/>
      <c r="D4" s="15"/>
      <c r="F4" t="s">
        <v>0</v>
      </c>
    </row>
    <row r="5" spans="2:6" ht="21" x14ac:dyDescent="0.35">
      <c r="B5" s="4" t="s">
        <v>79</v>
      </c>
      <c r="C5" s="5"/>
      <c r="D5" s="6"/>
      <c r="F5" t="s">
        <v>10</v>
      </c>
    </row>
    <row r="6" spans="2:6" ht="33.75" customHeight="1" x14ac:dyDescent="0.35">
      <c r="B6" s="4" t="s">
        <v>80</v>
      </c>
      <c r="C6" s="5"/>
      <c r="D6" s="6"/>
      <c r="F6" t="s">
        <v>1</v>
      </c>
    </row>
    <row r="7" spans="2:6" ht="15.75" x14ac:dyDescent="0.25">
      <c r="B7" s="13"/>
      <c r="C7" s="14"/>
      <c r="D7" s="15"/>
      <c r="F7" s="1" t="s">
        <v>2</v>
      </c>
    </row>
    <row r="8" spans="2:6" ht="15.75" x14ac:dyDescent="0.25">
      <c r="B8" s="13"/>
      <c r="C8" s="14"/>
      <c r="D8" s="15"/>
      <c r="F8" t="s">
        <v>3</v>
      </c>
    </row>
    <row r="9" spans="2:6" ht="16.5" thickBot="1" x14ac:dyDescent="0.3">
      <c r="B9" s="13"/>
      <c r="C9" s="14"/>
      <c r="D9" s="15"/>
      <c r="F9" t="s">
        <v>4</v>
      </c>
    </row>
    <row r="10" spans="2:6" ht="16.5" thickBot="1" x14ac:dyDescent="0.3">
      <c r="B10" s="18" t="s">
        <v>104</v>
      </c>
      <c r="C10" s="19"/>
      <c r="D10" s="15"/>
      <c r="F10" t="s">
        <v>5</v>
      </c>
    </row>
    <row r="11" spans="2:6" ht="16.5" thickBot="1" x14ac:dyDescent="0.3">
      <c r="B11" s="18"/>
      <c r="C11" s="14"/>
      <c r="D11" s="15"/>
      <c r="F11" t="s">
        <v>6</v>
      </c>
    </row>
    <row r="12" spans="2:6" ht="15.75" x14ac:dyDescent="0.25">
      <c r="B12" s="18" t="s">
        <v>105</v>
      </c>
      <c r="C12" s="20"/>
      <c r="D12" s="15"/>
      <c r="F12" t="s">
        <v>7</v>
      </c>
    </row>
    <row r="13" spans="2:6" ht="16.5" thickBot="1" x14ac:dyDescent="0.3">
      <c r="B13" s="18" t="s">
        <v>122</v>
      </c>
      <c r="C13" s="21"/>
      <c r="D13" s="15"/>
      <c r="F13" t="s">
        <v>11</v>
      </c>
    </row>
    <row r="14" spans="2:6" ht="15.75" x14ac:dyDescent="0.25">
      <c r="B14" s="18"/>
      <c r="C14" s="14"/>
      <c r="D14" s="15"/>
      <c r="F14" t="s">
        <v>12</v>
      </c>
    </row>
    <row r="15" spans="2:6" ht="15.75" x14ac:dyDescent="0.25">
      <c r="B15" s="18"/>
      <c r="C15" s="14"/>
      <c r="D15" s="15"/>
      <c r="F15" s="1" t="s">
        <v>8</v>
      </c>
    </row>
    <row r="16" spans="2:6" ht="18.75" x14ac:dyDescent="0.3">
      <c r="B16" s="74" t="s">
        <v>106</v>
      </c>
      <c r="C16" s="14"/>
      <c r="D16" s="15"/>
      <c r="F16" t="s">
        <v>34</v>
      </c>
    </row>
    <row r="17" spans="2:6" ht="16.5" thickBot="1" x14ac:dyDescent="0.3">
      <c r="B17" s="18"/>
      <c r="C17" s="14"/>
      <c r="D17" s="15"/>
      <c r="F17" t="s">
        <v>35</v>
      </c>
    </row>
    <row r="18" spans="2:6" ht="16.5" thickBot="1" x14ac:dyDescent="0.3">
      <c r="B18" s="22" t="s">
        <v>18</v>
      </c>
      <c r="C18" s="19"/>
      <c r="D18" s="15"/>
      <c r="F18" t="s">
        <v>34</v>
      </c>
    </row>
    <row r="19" spans="2:6" ht="16.5" thickBot="1" x14ac:dyDescent="0.3">
      <c r="B19" s="22"/>
      <c r="C19" s="14"/>
      <c r="D19" s="15"/>
      <c r="F19" t="s">
        <v>35</v>
      </c>
    </row>
    <row r="20" spans="2:6" ht="16.5" thickBot="1" x14ac:dyDescent="0.3">
      <c r="B20" s="22" t="s">
        <v>9</v>
      </c>
      <c r="C20" s="23"/>
      <c r="D20" s="15"/>
    </row>
    <row r="21" spans="2:6" ht="16.5" thickBot="1" x14ac:dyDescent="0.3">
      <c r="B21" s="22"/>
      <c r="C21" s="14"/>
      <c r="D21" s="15"/>
    </row>
    <row r="22" spans="2:6" ht="16.5" thickBot="1" x14ac:dyDescent="0.3">
      <c r="B22" s="22" t="s">
        <v>19</v>
      </c>
      <c r="C22" s="19"/>
      <c r="D22" s="15"/>
    </row>
    <row r="23" spans="2:6" ht="16.5" thickBot="1" x14ac:dyDescent="0.3">
      <c r="B23" s="22"/>
      <c r="C23" s="14"/>
      <c r="D23" s="15"/>
    </row>
    <row r="24" spans="2:6" ht="16.5" thickBot="1" x14ac:dyDescent="0.3">
      <c r="B24" s="22" t="s">
        <v>26</v>
      </c>
      <c r="C24" s="24"/>
      <c r="D24" s="15"/>
    </row>
    <row r="25" spans="2:6" ht="16.5" thickBot="1" x14ac:dyDescent="0.3">
      <c r="B25" s="22"/>
      <c r="C25" s="14"/>
      <c r="D25" s="15"/>
    </row>
    <row r="26" spans="2:6" ht="16.5" thickBot="1" x14ac:dyDescent="0.3">
      <c r="B26" s="22" t="s">
        <v>27</v>
      </c>
      <c r="C26" s="25"/>
      <c r="D26" s="15"/>
    </row>
    <row r="27" spans="2:6" ht="16.5" thickBot="1" x14ac:dyDescent="0.3">
      <c r="B27" s="22"/>
      <c r="C27" s="14"/>
      <c r="D27" s="15"/>
    </row>
    <row r="28" spans="2:6" ht="16.5" thickBot="1" x14ac:dyDescent="0.3">
      <c r="B28" s="22" t="s">
        <v>123</v>
      </c>
      <c r="C28" s="24"/>
      <c r="D28" s="15"/>
    </row>
    <row r="29" spans="2:6" ht="16.5" thickBot="1" x14ac:dyDescent="0.3">
      <c r="B29" s="22"/>
      <c r="C29" s="14"/>
      <c r="D29" s="15"/>
    </row>
    <row r="30" spans="2:6" ht="16.5" thickBot="1" x14ac:dyDescent="0.3">
      <c r="B30" s="22" t="s">
        <v>124</v>
      </c>
      <c r="C30" s="25"/>
      <c r="D30" s="15"/>
    </row>
    <row r="31" spans="2:6" ht="16.5" thickBot="1" x14ac:dyDescent="0.3">
      <c r="B31" s="26"/>
      <c r="C31" s="27"/>
      <c r="D31" s="28"/>
    </row>
    <row r="32" spans="2:6" ht="18.75" x14ac:dyDescent="0.3">
      <c r="B32" s="75" t="s">
        <v>117</v>
      </c>
      <c r="C32" s="29"/>
      <c r="D32" s="30"/>
    </row>
    <row r="33" spans="2:6" ht="16.5" thickBot="1" x14ac:dyDescent="0.3">
      <c r="B33" s="31"/>
      <c r="C33" s="32"/>
      <c r="D33" s="33"/>
      <c r="F33" t="s">
        <v>34</v>
      </c>
    </row>
    <row r="34" spans="2:6" ht="15.75" x14ac:dyDescent="0.25">
      <c r="B34" s="34" t="s">
        <v>81</v>
      </c>
      <c r="C34" s="35"/>
      <c r="D34" s="33"/>
      <c r="F34" t="s">
        <v>35</v>
      </c>
    </row>
    <row r="35" spans="2:6" ht="16.5" thickBot="1" x14ac:dyDescent="0.3">
      <c r="B35" s="34" t="s">
        <v>107</v>
      </c>
      <c r="C35" s="36"/>
      <c r="D35" s="33"/>
    </row>
    <row r="36" spans="2:6" ht="16.5" thickBot="1" x14ac:dyDescent="0.3">
      <c r="B36" s="31"/>
      <c r="C36" s="32"/>
      <c r="D36" s="33"/>
    </row>
    <row r="37" spans="2:6" ht="15" customHeight="1" x14ac:dyDescent="0.25">
      <c r="B37" s="34" t="s">
        <v>108</v>
      </c>
      <c r="C37" s="7"/>
      <c r="D37" s="33"/>
    </row>
    <row r="38" spans="2:6" ht="15.75" customHeight="1" x14ac:dyDescent="0.25">
      <c r="B38" s="34" t="s">
        <v>59</v>
      </c>
      <c r="C38" s="8"/>
      <c r="D38" s="33"/>
    </row>
    <row r="39" spans="2:6" ht="15.75" customHeight="1" thickBot="1" x14ac:dyDescent="0.3">
      <c r="B39" s="34" t="s">
        <v>110</v>
      </c>
      <c r="C39" s="9"/>
      <c r="D39" s="33"/>
    </row>
    <row r="40" spans="2:6" ht="16.5" thickBot="1" x14ac:dyDescent="0.3">
      <c r="B40" s="37"/>
      <c r="C40" s="38"/>
      <c r="D40" s="39"/>
    </row>
    <row r="41" spans="2:6" ht="18.75" x14ac:dyDescent="0.3">
      <c r="B41" s="76" t="s">
        <v>118</v>
      </c>
      <c r="C41" s="40"/>
      <c r="D41" s="41"/>
    </row>
    <row r="42" spans="2:6" ht="16.5" thickBot="1" x14ac:dyDescent="0.3">
      <c r="B42" s="42"/>
      <c r="C42" s="43"/>
      <c r="D42" s="44"/>
    </row>
    <row r="43" spans="2:6" ht="15.75" x14ac:dyDescent="0.25">
      <c r="B43" s="42" t="s">
        <v>55</v>
      </c>
      <c r="C43" s="45"/>
      <c r="D43" s="44"/>
    </row>
    <row r="44" spans="2:6" ht="16.5" thickBot="1" x14ac:dyDescent="0.3">
      <c r="B44" s="42" t="s">
        <v>97</v>
      </c>
      <c r="C44" s="46"/>
      <c r="D44" s="44"/>
    </row>
    <row r="45" spans="2:6" ht="16.5" thickBot="1" x14ac:dyDescent="0.3">
      <c r="B45" s="42"/>
      <c r="C45" s="47"/>
      <c r="D45" s="44"/>
    </row>
    <row r="46" spans="2:6" ht="15.75" x14ac:dyDescent="0.25">
      <c r="B46" s="42" t="s">
        <v>109</v>
      </c>
      <c r="C46" s="7"/>
      <c r="D46" s="44"/>
    </row>
    <row r="47" spans="2:6" ht="16.5" thickBot="1" x14ac:dyDescent="0.3">
      <c r="B47" s="42" t="s">
        <v>98</v>
      </c>
      <c r="C47" s="9"/>
      <c r="D47" s="44"/>
    </row>
    <row r="48" spans="2:6" ht="15.75" x14ac:dyDescent="0.25">
      <c r="B48" s="42" t="s">
        <v>110</v>
      </c>
      <c r="C48" s="43"/>
      <c r="D48" s="44"/>
    </row>
    <row r="49" spans="2:6" ht="16.5" thickBot="1" x14ac:dyDescent="0.3">
      <c r="B49" s="48"/>
      <c r="C49" s="49"/>
      <c r="D49" s="50"/>
    </row>
    <row r="50" spans="2:6" ht="18.75" x14ac:dyDescent="0.25">
      <c r="B50" s="77" t="s">
        <v>119</v>
      </c>
      <c r="C50" s="51"/>
      <c r="D50" s="52"/>
    </row>
    <row r="51" spans="2:6" ht="16.5" thickBot="1" x14ac:dyDescent="0.3">
      <c r="B51" s="53"/>
      <c r="C51" s="54"/>
      <c r="D51" s="55"/>
      <c r="F51" t="s">
        <v>34</v>
      </c>
    </row>
    <row r="52" spans="2:6" ht="15.75" x14ac:dyDescent="0.25">
      <c r="B52" s="56" t="s">
        <v>111</v>
      </c>
      <c r="C52" s="57"/>
      <c r="D52" s="55"/>
      <c r="F52" t="s">
        <v>35</v>
      </c>
    </row>
    <row r="53" spans="2:6" ht="15.75" x14ac:dyDescent="0.25">
      <c r="B53" s="56" t="s">
        <v>112</v>
      </c>
      <c r="C53" s="58"/>
      <c r="D53" s="55"/>
    </row>
    <row r="54" spans="2:6" ht="16.5" thickBot="1" x14ac:dyDescent="0.3">
      <c r="B54" s="59" t="s">
        <v>113</v>
      </c>
      <c r="C54" s="60"/>
      <c r="D54" s="55"/>
    </row>
    <row r="55" spans="2:6" ht="15.75" x14ac:dyDescent="0.25">
      <c r="B55" s="59"/>
      <c r="C55" s="54"/>
      <c r="D55" s="55"/>
    </row>
    <row r="56" spans="2:6" ht="15.75" x14ac:dyDescent="0.25">
      <c r="B56" s="59" t="s">
        <v>114</v>
      </c>
      <c r="C56" s="61"/>
      <c r="D56" s="55"/>
    </row>
    <row r="57" spans="2:6" ht="15.75" x14ac:dyDescent="0.25">
      <c r="B57" s="59" t="s">
        <v>116</v>
      </c>
      <c r="C57" s="61"/>
      <c r="D57" s="55"/>
    </row>
    <row r="58" spans="2:6" ht="16.5" thickBot="1" x14ac:dyDescent="0.3">
      <c r="B58" s="62" t="s">
        <v>115</v>
      </c>
      <c r="C58" s="63"/>
      <c r="D58" s="64"/>
    </row>
    <row r="59" spans="2:6" ht="15.75" x14ac:dyDescent="0.25">
      <c r="B59" s="65" t="s">
        <v>56</v>
      </c>
      <c r="C59" s="66"/>
      <c r="D59" s="67"/>
    </row>
    <row r="60" spans="2:6" ht="15.75" x14ac:dyDescent="0.25">
      <c r="B60" s="68" t="s">
        <v>125</v>
      </c>
      <c r="C60" s="69"/>
      <c r="D60" s="70"/>
    </row>
    <row r="61" spans="2:6" ht="15.75" x14ac:dyDescent="0.25">
      <c r="B61" s="68" t="s">
        <v>75</v>
      </c>
      <c r="C61" s="69"/>
      <c r="D61" s="70"/>
    </row>
    <row r="62" spans="2:6" ht="16.5" thickBot="1" x14ac:dyDescent="0.3">
      <c r="B62" s="71" t="s">
        <v>126</v>
      </c>
      <c r="C62" s="72"/>
      <c r="D62" s="73"/>
    </row>
  </sheetData>
  <mergeCells count="8">
    <mergeCell ref="C52:C54"/>
    <mergeCell ref="B5:D5"/>
    <mergeCell ref="B6:D6"/>
    <mergeCell ref="C12:C13"/>
    <mergeCell ref="C43:C44"/>
    <mergeCell ref="C46:C47"/>
    <mergeCell ref="C34:C35"/>
    <mergeCell ref="C37:C39"/>
  </mergeCells>
  <dataValidations count="6">
    <dataValidation type="list" allowBlank="1" showInputMessage="1" showErrorMessage="1" sqref="C20">
      <formula1>$F$4:$F$15</formula1>
    </dataValidation>
    <dataValidation type="list" allowBlank="1" showInputMessage="1" showErrorMessage="1" sqref="C12">
      <formula1>$F$16:$F$17</formula1>
    </dataValidation>
    <dataValidation type="list" allowBlank="1" showInputMessage="1" showErrorMessage="1" sqref="C43:C44">
      <formula1>$F$18:$F$19</formula1>
    </dataValidation>
    <dataValidation showDropDown="1" showInputMessage="1" showErrorMessage="1" sqref="C10"/>
    <dataValidation type="list" allowBlank="1" showInputMessage="1" showErrorMessage="1" sqref="C34:C35">
      <formula1>$F$33:$F$34</formula1>
    </dataValidation>
    <dataValidation type="list" allowBlank="1" showInputMessage="1" showErrorMessage="1" sqref="C52">
      <formula1>$F$51:$F$52</formula1>
    </dataValidation>
  </dataValidations>
  <pageMargins left="0.70866141732283472" right="0.70866141732283472" top="0.74803149606299213" bottom="0.74803149606299213" header="0.31496062992125984" footer="0.31496062992125984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2"/>
  <sheetViews>
    <sheetView zoomScale="90" zoomScaleNormal="90" workbookViewId="0">
      <pane xSplit="3" ySplit="11" topLeftCell="J12" activePane="bottomRight" state="frozen"/>
      <selection pane="topRight" activeCell="D1" sqref="D1"/>
      <selection pane="bottomLeft" activeCell="A11" sqref="A11"/>
      <selection pane="bottomRight" activeCell="Q34" sqref="Q34"/>
    </sheetView>
  </sheetViews>
  <sheetFormatPr defaultColWidth="8.85546875" defaultRowHeight="12.75" x14ac:dyDescent="0.25"/>
  <cols>
    <col min="1" max="1" width="27.42578125" style="83" customWidth="1"/>
    <col min="2" max="2" width="24.7109375" style="83" bestFit="1" customWidth="1"/>
    <col min="3" max="3" width="18.28515625" style="83" bestFit="1" customWidth="1"/>
    <col min="4" max="4" width="9.7109375" style="83" customWidth="1"/>
    <col min="5" max="5" width="8.7109375" style="83" bestFit="1" customWidth="1"/>
    <col min="6" max="6" width="13.7109375" style="83" customWidth="1"/>
    <col min="7" max="7" width="13.28515625" style="83" bestFit="1" customWidth="1"/>
    <col min="8" max="8" width="6.7109375" style="83" bestFit="1" customWidth="1"/>
    <col min="9" max="9" width="20" style="83" customWidth="1"/>
    <col min="10" max="10" width="10.5703125" style="229" customWidth="1"/>
    <col min="11" max="11" width="13.5703125" style="219" customWidth="1"/>
    <col min="12" max="12" width="42.5703125" style="83" customWidth="1"/>
    <col min="13" max="13" width="16.28515625" style="83" customWidth="1"/>
    <col min="14" max="14" width="18.7109375" style="218" customWidth="1"/>
    <col min="15" max="15" width="16.5703125" style="219" customWidth="1"/>
    <col min="16" max="16" width="13.5703125" style="219" customWidth="1"/>
    <col min="17" max="17" width="18.28515625" style="218" customWidth="1"/>
    <col min="18" max="18" width="18.42578125" style="219" customWidth="1"/>
    <col min="19" max="19" width="16.5703125" style="83" customWidth="1"/>
    <col min="20" max="20" width="47.28515625" style="83" hidden="1" customWidth="1"/>
    <col min="21" max="21" width="28.28515625" style="83" hidden="1" customWidth="1"/>
    <col min="22" max="22" width="21.7109375" style="83" hidden="1" customWidth="1"/>
    <col min="23" max="23" width="24.5703125" style="83" hidden="1" customWidth="1"/>
    <col min="24" max="24" width="29.42578125" style="83" hidden="1" customWidth="1"/>
    <col min="25" max="25" width="24" style="83" hidden="1" customWidth="1"/>
    <col min="26" max="26" width="22.28515625" style="83" hidden="1" customWidth="1"/>
    <col min="27" max="27" width="26.85546875" style="83" customWidth="1"/>
    <col min="28" max="28" width="23.140625" style="83" customWidth="1"/>
    <col min="29" max="29" width="18.28515625" style="83" customWidth="1"/>
    <col min="30" max="30" width="23.7109375" style="83" customWidth="1"/>
    <col min="31" max="16384" width="8.85546875" style="83"/>
  </cols>
  <sheetData>
    <row r="1" spans="1:25" x14ac:dyDescent="0.25">
      <c r="A1" s="80"/>
      <c r="B1" s="81"/>
      <c r="C1" s="81"/>
      <c r="D1" s="81"/>
      <c r="E1" s="82"/>
      <c r="F1" s="82"/>
      <c r="G1" s="82"/>
      <c r="H1" s="81"/>
      <c r="I1" s="81"/>
      <c r="J1" s="223"/>
      <c r="K1" s="201"/>
      <c r="L1" s="81"/>
      <c r="M1" s="81"/>
      <c r="N1" s="200"/>
      <c r="O1" s="201"/>
      <c r="P1" s="201"/>
      <c r="Q1" s="200"/>
      <c r="R1" s="202"/>
    </row>
    <row r="2" spans="1:25" s="87" customFormat="1" ht="15.75" x14ac:dyDescent="0.25">
      <c r="A2" s="16" t="s">
        <v>63</v>
      </c>
      <c r="B2" s="17"/>
      <c r="C2" s="17"/>
      <c r="D2" s="84"/>
      <c r="E2" s="85" t="s">
        <v>20</v>
      </c>
      <c r="F2" s="85" t="s">
        <v>22</v>
      </c>
      <c r="G2" s="85">
        <f>COUNTIF(I12:I111,T12)</f>
        <v>0</v>
      </c>
      <c r="H2" s="84"/>
      <c r="I2" s="86" t="s">
        <v>100</v>
      </c>
      <c r="J2" s="111"/>
      <c r="K2" s="112"/>
      <c r="L2" s="85"/>
      <c r="M2" s="85"/>
      <c r="N2" s="113">
        <f>COUNTIF(L12:L111,"Sheraton Vancouver Airport Hotel")</f>
        <v>0</v>
      </c>
      <c r="O2" s="203"/>
      <c r="P2" s="203"/>
      <c r="Q2" s="204"/>
      <c r="R2" s="205"/>
    </row>
    <row r="3" spans="1:25" s="87" customFormat="1" ht="15.75" x14ac:dyDescent="0.25">
      <c r="A3" s="16" t="s">
        <v>62</v>
      </c>
      <c r="B3" s="17"/>
      <c r="C3" s="17"/>
      <c r="D3" s="84"/>
      <c r="E3" s="85"/>
      <c r="F3" s="85" t="s">
        <v>23</v>
      </c>
      <c r="G3" s="85">
        <f>COUNTIF(I12:I111,T13)</f>
        <v>0</v>
      </c>
      <c r="H3" s="84"/>
      <c r="I3" s="86" t="s">
        <v>127</v>
      </c>
      <c r="J3" s="111"/>
      <c r="K3" s="112"/>
      <c r="L3" s="85"/>
      <c r="M3" s="85"/>
      <c r="N3" s="113">
        <f>COUNTIF(L12:L111,"Vancouver Airport Marriott Hotel")</f>
        <v>0</v>
      </c>
      <c r="O3" s="114"/>
      <c r="P3" s="114"/>
      <c r="Q3" s="113"/>
      <c r="R3" s="115"/>
      <c r="S3" s="88"/>
    </row>
    <row r="4" spans="1:25" s="87" customFormat="1" ht="22.15" customHeight="1" x14ac:dyDescent="0.2">
      <c r="A4" s="89"/>
      <c r="B4" s="90"/>
      <c r="C4" s="90"/>
      <c r="D4" s="90"/>
      <c r="E4" s="85"/>
      <c r="F4" s="85" t="s">
        <v>33</v>
      </c>
      <c r="G4" s="85">
        <f>COUNTIF(I12:I111,T14)</f>
        <v>0</v>
      </c>
      <c r="H4" s="90"/>
      <c r="I4" s="85" t="s">
        <v>101</v>
      </c>
      <c r="J4" s="111"/>
      <c r="K4" s="112"/>
      <c r="L4" s="85"/>
      <c r="M4" s="85"/>
      <c r="N4" s="113">
        <f>COUNTIF(L12:L111,"Hilton Vancouver Airport Hotel")</f>
        <v>0</v>
      </c>
      <c r="O4" s="114"/>
      <c r="P4" s="114"/>
      <c r="Q4" s="113"/>
      <c r="R4" s="115"/>
      <c r="S4" s="88"/>
      <c r="Y4" s="91" t="s">
        <v>38</v>
      </c>
    </row>
    <row r="5" spans="1:25" s="87" customFormat="1" ht="22.15" customHeight="1" thickBot="1" x14ac:dyDescent="0.25">
      <c r="A5" s="92" t="s">
        <v>120</v>
      </c>
      <c r="B5" s="90"/>
      <c r="C5" s="90"/>
      <c r="D5" s="93"/>
      <c r="E5" s="85"/>
      <c r="F5" s="85" t="s">
        <v>24</v>
      </c>
      <c r="G5" s="85">
        <f>COUNTIF(I12:I111,T15)</f>
        <v>0</v>
      </c>
      <c r="H5" s="90"/>
      <c r="I5" s="85" t="s">
        <v>86</v>
      </c>
      <c r="J5" s="111"/>
      <c r="K5" s="112"/>
      <c r="L5" s="85"/>
      <c r="M5" s="85"/>
      <c r="N5" s="113">
        <f>COUNTIF(L12:L111,"River Rock Casino")</f>
        <v>0</v>
      </c>
      <c r="O5" s="114"/>
      <c r="P5" s="114"/>
      <c r="Q5" s="113"/>
      <c r="R5" s="115"/>
      <c r="S5" s="88"/>
      <c r="Y5" s="91" t="s">
        <v>39</v>
      </c>
    </row>
    <row r="6" spans="1:25" s="87" customFormat="1" ht="16.5" thickBot="1" x14ac:dyDescent="0.25">
      <c r="A6" s="182">
        <f>'GENERAL INFO'!C10</f>
        <v>0</v>
      </c>
      <c r="B6" s="183"/>
      <c r="C6" s="90"/>
      <c r="D6" s="93"/>
      <c r="E6" s="85"/>
      <c r="F6" s="85" t="s">
        <v>25</v>
      </c>
      <c r="G6" s="85">
        <f>COUNTIF(I12:I111,T16)</f>
        <v>0</v>
      </c>
      <c r="H6" s="90"/>
      <c r="I6" s="78" t="s">
        <v>85</v>
      </c>
      <c r="J6" s="111"/>
      <c r="K6" s="112"/>
      <c r="L6" s="85"/>
      <c r="M6" s="85"/>
      <c r="N6" s="113">
        <f>COUNTIF(L12:L111,"Hampton Inn by Hilton Vancouver Airport")</f>
        <v>0</v>
      </c>
      <c r="O6" s="114"/>
      <c r="P6" s="114"/>
      <c r="Q6" s="113"/>
      <c r="R6" s="115"/>
      <c r="S6" s="88"/>
      <c r="Y6" s="91" t="s">
        <v>40</v>
      </c>
    </row>
    <row r="7" spans="1:25" s="87" customFormat="1" x14ac:dyDescent="0.2">
      <c r="A7" s="89"/>
      <c r="B7" s="90"/>
      <c r="C7" s="90"/>
      <c r="D7" s="90"/>
      <c r="E7" s="85"/>
      <c r="F7" s="85"/>
      <c r="G7" s="85"/>
      <c r="H7" s="78"/>
      <c r="I7" s="94"/>
      <c r="J7" s="224"/>
      <c r="K7" s="220"/>
      <c r="L7" s="78"/>
      <c r="M7" s="78"/>
      <c r="N7" s="113">
        <f>COUNTIF(L12:L111,"Executive Airport Plaza")</f>
        <v>0</v>
      </c>
      <c r="O7" s="114"/>
      <c r="P7" s="114"/>
      <c r="Q7" s="113"/>
      <c r="R7" s="115"/>
      <c r="S7" s="88"/>
      <c r="Y7" s="79" t="s">
        <v>41</v>
      </c>
    </row>
    <row r="8" spans="1:25" s="87" customFormat="1" x14ac:dyDescent="0.2">
      <c r="A8" s="92" t="s">
        <v>28</v>
      </c>
      <c r="B8" s="90"/>
      <c r="C8" s="90"/>
      <c r="D8" s="90"/>
      <c r="E8" s="85"/>
      <c r="F8" s="85" t="s">
        <v>54</v>
      </c>
      <c r="G8" s="85">
        <f>SUM(G2:G6)</f>
        <v>0</v>
      </c>
      <c r="H8" s="78"/>
      <c r="I8" s="78" t="s">
        <v>60</v>
      </c>
      <c r="J8" s="224"/>
      <c r="K8" s="220"/>
      <c r="L8" s="78"/>
      <c r="M8" s="78"/>
      <c r="N8" s="206"/>
      <c r="O8" s="114"/>
      <c r="P8" s="114"/>
      <c r="Q8" s="113"/>
      <c r="R8" s="115"/>
      <c r="S8" s="88"/>
      <c r="Y8" s="91" t="s">
        <v>42</v>
      </c>
    </row>
    <row r="9" spans="1:25" s="87" customFormat="1" ht="13.5" thickBot="1" x14ac:dyDescent="0.25">
      <c r="A9" s="89"/>
      <c r="B9" s="90"/>
      <c r="C9" s="90"/>
      <c r="D9" s="90"/>
      <c r="E9" s="85"/>
      <c r="F9" s="85"/>
      <c r="G9" s="85"/>
      <c r="H9" s="94"/>
      <c r="I9" s="94"/>
      <c r="J9" s="225"/>
      <c r="K9" s="221"/>
      <c r="L9" s="78"/>
      <c r="M9" s="78"/>
      <c r="N9" s="207"/>
      <c r="O9" s="203"/>
      <c r="P9" s="203"/>
      <c r="Q9" s="204"/>
      <c r="R9" s="205"/>
      <c r="Y9" s="91" t="s">
        <v>43</v>
      </c>
    </row>
    <row r="10" spans="1:25" s="87" customFormat="1" ht="13.5" thickBot="1" x14ac:dyDescent="0.25">
      <c r="A10" s="95"/>
      <c r="B10" s="96"/>
      <c r="C10" s="97"/>
      <c r="D10" s="98"/>
      <c r="E10" s="99" t="s">
        <v>50</v>
      </c>
      <c r="F10" s="99"/>
      <c r="G10" s="99"/>
      <c r="H10" s="99"/>
      <c r="I10" s="98"/>
      <c r="J10" s="226"/>
      <c r="K10" s="222"/>
      <c r="L10" s="116" t="s">
        <v>102</v>
      </c>
      <c r="M10" s="118"/>
      <c r="N10" s="116" t="s">
        <v>82</v>
      </c>
      <c r="O10" s="117"/>
      <c r="P10" s="117"/>
      <c r="Q10" s="127"/>
      <c r="R10" s="128"/>
      <c r="Y10" s="91" t="s">
        <v>44</v>
      </c>
    </row>
    <row r="11" spans="1:25" ht="38.25" x14ac:dyDescent="0.25">
      <c r="A11" s="100" t="s">
        <v>121</v>
      </c>
      <c r="B11" s="101" t="s">
        <v>16</v>
      </c>
      <c r="C11" s="101" t="s">
        <v>17</v>
      </c>
      <c r="D11" s="101" t="s">
        <v>21</v>
      </c>
      <c r="E11" s="102" t="s">
        <v>51</v>
      </c>
      <c r="F11" s="102" t="s">
        <v>52</v>
      </c>
      <c r="G11" s="102" t="s">
        <v>53</v>
      </c>
      <c r="H11" s="102" t="s">
        <v>94</v>
      </c>
      <c r="I11" s="103" t="s">
        <v>88</v>
      </c>
      <c r="J11" s="103" t="s">
        <v>99</v>
      </c>
      <c r="K11" s="120" t="s">
        <v>103</v>
      </c>
      <c r="L11" s="121" t="s">
        <v>90</v>
      </c>
      <c r="M11" s="122" t="s">
        <v>89</v>
      </c>
      <c r="N11" s="119" t="s">
        <v>95</v>
      </c>
      <c r="O11" s="102" t="s">
        <v>91</v>
      </c>
      <c r="P11" s="120" t="s">
        <v>96</v>
      </c>
      <c r="Q11" s="129" t="s">
        <v>92</v>
      </c>
      <c r="R11" s="130" t="s">
        <v>93</v>
      </c>
      <c r="Y11" s="83" t="s">
        <v>57</v>
      </c>
    </row>
    <row r="12" spans="1:25" ht="15" customHeight="1" x14ac:dyDescent="0.2">
      <c r="A12" s="230" t="str">
        <f t="shared" ref="A12:A41" si="0">IF(B12=0," ",$A$6)</f>
        <v xml:space="preserve"> </v>
      </c>
      <c r="B12" s="231"/>
      <c r="C12" s="231"/>
      <c r="D12" s="104"/>
      <c r="E12" s="104"/>
      <c r="F12" s="104"/>
      <c r="G12" s="105"/>
      <c r="H12" s="106" t="str">
        <f>IF(G12=0, " ", 2018-G12)</f>
        <v xml:space="preserve"> </v>
      </c>
      <c r="I12" s="104"/>
      <c r="J12" s="227"/>
      <c r="K12" s="210"/>
      <c r="L12" s="123"/>
      <c r="M12" s="124"/>
      <c r="N12" s="208"/>
      <c r="O12" s="209"/>
      <c r="P12" s="210"/>
      <c r="Q12" s="208"/>
      <c r="R12" s="211"/>
      <c r="T12" s="83" t="s">
        <v>30</v>
      </c>
      <c r="U12" s="83">
        <v>1</v>
      </c>
      <c r="V12" s="83">
        <v>1</v>
      </c>
      <c r="W12" s="83">
        <v>1929</v>
      </c>
      <c r="Y12" s="91" t="s">
        <v>45</v>
      </c>
    </row>
    <row r="13" spans="1:25" ht="15" customHeight="1" x14ac:dyDescent="0.2">
      <c r="A13" s="230" t="str">
        <f t="shared" si="0"/>
        <v xml:space="preserve"> </v>
      </c>
      <c r="B13" s="231"/>
      <c r="C13" s="231"/>
      <c r="D13" s="104"/>
      <c r="E13" s="104"/>
      <c r="F13" s="104"/>
      <c r="G13" s="105"/>
      <c r="H13" s="106" t="str">
        <f t="shared" ref="H13:H76" si="1">IF(G13=0, " ", 2018-G13)</f>
        <v xml:space="preserve"> </v>
      </c>
      <c r="I13" s="104"/>
      <c r="J13" s="227"/>
      <c r="K13" s="210"/>
      <c r="L13" s="123"/>
      <c r="M13" s="124"/>
      <c r="N13" s="208"/>
      <c r="O13" s="212"/>
      <c r="P13" s="210"/>
      <c r="Q13" s="208"/>
      <c r="R13" s="213"/>
      <c r="T13" s="83" t="s">
        <v>31</v>
      </c>
      <c r="U13" s="83">
        <v>2</v>
      </c>
      <c r="V13" s="83">
        <v>2</v>
      </c>
      <c r="W13" s="83">
        <v>1930</v>
      </c>
      <c r="Y13" s="91" t="s">
        <v>46</v>
      </c>
    </row>
    <row r="14" spans="1:25" ht="15" customHeight="1" x14ac:dyDescent="0.2">
      <c r="A14" s="230" t="str">
        <f t="shared" si="0"/>
        <v xml:space="preserve"> </v>
      </c>
      <c r="B14" s="231"/>
      <c r="C14" s="231"/>
      <c r="D14" s="104"/>
      <c r="E14" s="104"/>
      <c r="F14" s="104"/>
      <c r="G14" s="105"/>
      <c r="H14" s="106" t="str">
        <f t="shared" si="1"/>
        <v xml:space="preserve"> </v>
      </c>
      <c r="I14" s="104"/>
      <c r="J14" s="227"/>
      <c r="K14" s="210"/>
      <c r="L14" s="123"/>
      <c r="M14" s="124"/>
      <c r="N14" s="208"/>
      <c r="O14" s="212"/>
      <c r="P14" s="210"/>
      <c r="Q14" s="208"/>
      <c r="R14" s="213"/>
      <c r="T14" s="83" t="s">
        <v>29</v>
      </c>
      <c r="U14" s="83">
        <v>3</v>
      </c>
      <c r="V14" s="83">
        <v>3</v>
      </c>
      <c r="W14" s="83">
        <v>1931</v>
      </c>
      <c r="Y14" s="91" t="s">
        <v>47</v>
      </c>
    </row>
    <row r="15" spans="1:25" ht="15" customHeight="1" x14ac:dyDescent="0.2">
      <c r="A15" s="230" t="str">
        <f t="shared" si="0"/>
        <v xml:space="preserve"> </v>
      </c>
      <c r="B15" s="231"/>
      <c r="C15" s="231"/>
      <c r="D15" s="104"/>
      <c r="E15" s="104"/>
      <c r="F15" s="104"/>
      <c r="G15" s="105"/>
      <c r="H15" s="106" t="str">
        <f t="shared" si="1"/>
        <v xml:space="preserve"> </v>
      </c>
      <c r="I15" s="104"/>
      <c r="J15" s="227"/>
      <c r="K15" s="210"/>
      <c r="L15" s="123"/>
      <c r="M15" s="124"/>
      <c r="N15" s="208"/>
      <c r="O15" s="212"/>
      <c r="P15" s="210"/>
      <c r="Q15" s="208"/>
      <c r="R15" s="213"/>
      <c r="T15" s="83" t="s">
        <v>32</v>
      </c>
      <c r="U15" s="83">
        <v>4</v>
      </c>
      <c r="V15" s="83">
        <v>4</v>
      </c>
      <c r="W15" s="83">
        <v>1932</v>
      </c>
      <c r="Y15" s="91" t="s">
        <v>48</v>
      </c>
    </row>
    <row r="16" spans="1:25" ht="15" customHeight="1" x14ac:dyDescent="0.2">
      <c r="A16" s="230" t="str">
        <f t="shared" si="0"/>
        <v xml:space="preserve"> </v>
      </c>
      <c r="B16" s="231"/>
      <c r="C16" s="231"/>
      <c r="D16" s="104"/>
      <c r="E16" s="104"/>
      <c r="F16" s="104"/>
      <c r="G16" s="105"/>
      <c r="H16" s="106" t="str">
        <f t="shared" si="1"/>
        <v xml:space="preserve"> </v>
      </c>
      <c r="I16" s="104"/>
      <c r="J16" s="227"/>
      <c r="K16" s="210"/>
      <c r="L16" s="123"/>
      <c r="M16" s="124"/>
      <c r="N16" s="208"/>
      <c r="O16" s="212"/>
      <c r="P16" s="210"/>
      <c r="Q16" s="208"/>
      <c r="R16" s="213"/>
      <c r="T16" s="83" t="s">
        <v>25</v>
      </c>
      <c r="U16" s="83">
        <v>5</v>
      </c>
      <c r="V16" s="83">
        <v>5</v>
      </c>
      <c r="W16" s="83">
        <v>1933</v>
      </c>
      <c r="Y16" s="79" t="s">
        <v>49</v>
      </c>
    </row>
    <row r="17" spans="1:25" ht="15" customHeight="1" x14ac:dyDescent="0.25">
      <c r="A17" s="230" t="str">
        <f t="shared" si="0"/>
        <v xml:space="preserve"> </v>
      </c>
      <c r="B17" s="231"/>
      <c r="C17" s="231"/>
      <c r="D17" s="104"/>
      <c r="E17" s="104"/>
      <c r="F17" s="104"/>
      <c r="G17" s="105"/>
      <c r="H17" s="106" t="str">
        <f t="shared" si="1"/>
        <v xml:space="preserve"> </v>
      </c>
      <c r="I17" s="104"/>
      <c r="J17" s="227"/>
      <c r="K17" s="210"/>
      <c r="L17" s="123"/>
      <c r="M17" s="124"/>
      <c r="N17" s="208"/>
      <c r="O17" s="212"/>
      <c r="P17" s="210"/>
      <c r="Q17" s="208"/>
      <c r="R17" s="213"/>
      <c r="U17" s="83">
        <v>6</v>
      </c>
      <c r="V17" s="83">
        <v>6</v>
      </c>
      <c r="W17" s="83">
        <v>1934</v>
      </c>
    </row>
    <row r="18" spans="1:25" ht="15" customHeight="1" x14ac:dyDescent="0.25">
      <c r="A18" s="230" t="str">
        <f t="shared" si="0"/>
        <v xml:space="preserve"> </v>
      </c>
      <c r="B18" s="231"/>
      <c r="C18" s="231"/>
      <c r="D18" s="104"/>
      <c r="E18" s="104"/>
      <c r="F18" s="104"/>
      <c r="G18" s="105"/>
      <c r="H18" s="106" t="str">
        <f t="shared" si="1"/>
        <v xml:space="preserve"> </v>
      </c>
      <c r="I18" s="104"/>
      <c r="J18" s="227"/>
      <c r="K18" s="210"/>
      <c r="L18" s="123"/>
      <c r="M18" s="124"/>
      <c r="N18" s="208"/>
      <c r="O18" s="212"/>
      <c r="P18" s="210"/>
      <c r="Q18" s="208"/>
      <c r="R18" s="213"/>
      <c r="U18" s="83">
        <v>7</v>
      </c>
      <c r="V18" s="83">
        <v>7</v>
      </c>
      <c r="W18" s="83">
        <v>1935</v>
      </c>
    </row>
    <row r="19" spans="1:25" ht="15" customHeight="1" x14ac:dyDescent="0.25">
      <c r="A19" s="230" t="str">
        <f t="shared" si="0"/>
        <v xml:space="preserve"> </v>
      </c>
      <c r="B19" s="231"/>
      <c r="C19" s="231"/>
      <c r="D19" s="104"/>
      <c r="E19" s="104"/>
      <c r="F19" s="104"/>
      <c r="G19" s="105"/>
      <c r="H19" s="106" t="str">
        <f t="shared" si="1"/>
        <v xml:space="preserve"> </v>
      </c>
      <c r="I19" s="104"/>
      <c r="J19" s="227"/>
      <c r="K19" s="210"/>
      <c r="L19" s="123"/>
      <c r="M19" s="124"/>
      <c r="N19" s="208"/>
      <c r="O19" s="212"/>
      <c r="P19" s="210"/>
      <c r="Q19" s="208"/>
      <c r="R19" s="213"/>
      <c r="T19" s="83" t="s">
        <v>36</v>
      </c>
      <c r="U19" s="83">
        <v>8</v>
      </c>
      <c r="V19" s="83">
        <v>8</v>
      </c>
      <c r="W19" s="83">
        <v>1936</v>
      </c>
      <c r="Y19" s="199">
        <v>43278</v>
      </c>
    </row>
    <row r="20" spans="1:25" ht="15" customHeight="1" x14ac:dyDescent="0.25">
      <c r="A20" s="230" t="str">
        <f t="shared" si="0"/>
        <v xml:space="preserve"> </v>
      </c>
      <c r="B20" s="231"/>
      <c r="C20" s="231"/>
      <c r="D20" s="104"/>
      <c r="E20" s="104"/>
      <c r="F20" s="104"/>
      <c r="G20" s="105"/>
      <c r="H20" s="106" t="str">
        <f t="shared" si="1"/>
        <v xml:space="preserve"> </v>
      </c>
      <c r="I20" s="104"/>
      <c r="J20" s="227"/>
      <c r="K20" s="210"/>
      <c r="L20" s="123"/>
      <c r="M20" s="124"/>
      <c r="N20" s="208"/>
      <c r="O20" s="212"/>
      <c r="P20" s="210"/>
      <c r="Q20" s="208"/>
      <c r="R20" s="213"/>
      <c r="T20" s="83" t="s">
        <v>37</v>
      </c>
      <c r="U20" s="83">
        <v>9</v>
      </c>
      <c r="V20" s="83">
        <v>9</v>
      </c>
      <c r="W20" s="83">
        <v>1937</v>
      </c>
      <c r="Y20" s="199">
        <v>43279</v>
      </c>
    </row>
    <row r="21" spans="1:25" ht="15" customHeight="1" x14ac:dyDescent="0.25">
      <c r="A21" s="230" t="str">
        <f t="shared" si="0"/>
        <v xml:space="preserve"> </v>
      </c>
      <c r="B21" s="231"/>
      <c r="C21" s="231"/>
      <c r="D21" s="104"/>
      <c r="E21" s="104"/>
      <c r="F21" s="104"/>
      <c r="G21" s="105"/>
      <c r="H21" s="106" t="str">
        <f t="shared" si="1"/>
        <v xml:space="preserve"> </v>
      </c>
      <c r="I21" s="104"/>
      <c r="J21" s="227"/>
      <c r="K21" s="210"/>
      <c r="L21" s="123"/>
      <c r="M21" s="124"/>
      <c r="N21" s="208"/>
      <c r="O21" s="212"/>
      <c r="P21" s="210"/>
      <c r="Q21" s="208"/>
      <c r="R21" s="213"/>
      <c r="U21" s="83">
        <v>10</v>
      </c>
      <c r="V21" s="83">
        <v>10</v>
      </c>
      <c r="W21" s="83">
        <v>1938</v>
      </c>
    </row>
    <row r="22" spans="1:25" ht="15" customHeight="1" x14ac:dyDescent="0.2">
      <c r="A22" s="230" t="str">
        <f t="shared" si="0"/>
        <v xml:space="preserve"> </v>
      </c>
      <c r="B22" s="231"/>
      <c r="C22" s="231"/>
      <c r="D22" s="104"/>
      <c r="E22" s="104"/>
      <c r="F22" s="104"/>
      <c r="G22" s="105"/>
      <c r="H22" s="106" t="str">
        <f t="shared" si="1"/>
        <v xml:space="preserve"> </v>
      </c>
      <c r="I22" s="104"/>
      <c r="J22" s="227"/>
      <c r="K22" s="210"/>
      <c r="L22" s="123"/>
      <c r="M22" s="124"/>
      <c r="N22" s="208"/>
      <c r="O22" s="212"/>
      <c r="P22" s="210"/>
      <c r="Q22" s="208"/>
      <c r="R22" s="213"/>
      <c r="T22" s="91" t="s">
        <v>66</v>
      </c>
      <c r="U22" s="83">
        <v>11</v>
      </c>
      <c r="V22" s="83">
        <v>11</v>
      </c>
      <c r="W22" s="83">
        <v>1939</v>
      </c>
      <c r="Y22" s="199">
        <v>43282</v>
      </c>
    </row>
    <row r="23" spans="1:25" ht="15" customHeight="1" x14ac:dyDescent="0.25">
      <c r="A23" s="230" t="str">
        <f t="shared" si="0"/>
        <v xml:space="preserve"> </v>
      </c>
      <c r="B23" s="231"/>
      <c r="C23" s="231"/>
      <c r="D23" s="104"/>
      <c r="E23" s="104"/>
      <c r="F23" s="104"/>
      <c r="G23" s="105"/>
      <c r="H23" s="106" t="str">
        <f t="shared" si="1"/>
        <v xml:space="preserve"> </v>
      </c>
      <c r="I23" s="104"/>
      <c r="J23" s="227"/>
      <c r="K23" s="210"/>
      <c r="L23" s="123"/>
      <c r="M23" s="124"/>
      <c r="N23" s="208"/>
      <c r="O23" s="212"/>
      <c r="P23" s="210"/>
      <c r="Q23" s="208"/>
      <c r="R23" s="213"/>
      <c r="T23" s="83" t="s">
        <v>67</v>
      </c>
      <c r="U23" s="83">
        <v>12</v>
      </c>
      <c r="V23" s="83">
        <v>12</v>
      </c>
      <c r="W23" s="83">
        <v>1940</v>
      </c>
      <c r="Y23" s="199">
        <v>43283</v>
      </c>
    </row>
    <row r="24" spans="1:25" ht="15" customHeight="1" x14ac:dyDescent="0.25">
      <c r="A24" s="230" t="str">
        <f t="shared" si="0"/>
        <v xml:space="preserve"> </v>
      </c>
      <c r="B24" s="231"/>
      <c r="C24" s="231"/>
      <c r="D24" s="104"/>
      <c r="E24" s="104"/>
      <c r="F24" s="104"/>
      <c r="G24" s="105"/>
      <c r="H24" s="106" t="str">
        <f t="shared" si="1"/>
        <v xml:space="preserve"> </v>
      </c>
      <c r="I24" s="104"/>
      <c r="J24" s="227"/>
      <c r="K24" s="210"/>
      <c r="L24" s="123"/>
      <c r="M24" s="124"/>
      <c r="N24" s="208"/>
      <c r="O24" s="212"/>
      <c r="P24" s="210"/>
      <c r="Q24" s="208"/>
      <c r="R24" s="213"/>
      <c r="T24" s="83" t="s">
        <v>68</v>
      </c>
      <c r="U24" s="83">
        <v>13</v>
      </c>
      <c r="W24" s="83">
        <v>1941</v>
      </c>
    </row>
    <row r="25" spans="1:25" ht="15" customHeight="1" x14ac:dyDescent="0.25">
      <c r="A25" s="230" t="str">
        <f t="shared" si="0"/>
        <v xml:space="preserve"> </v>
      </c>
      <c r="B25" s="231"/>
      <c r="C25" s="231"/>
      <c r="D25" s="104"/>
      <c r="E25" s="104"/>
      <c r="F25" s="104"/>
      <c r="G25" s="105"/>
      <c r="H25" s="106" t="str">
        <f t="shared" si="1"/>
        <v xml:space="preserve"> </v>
      </c>
      <c r="I25" s="104"/>
      <c r="J25" s="227"/>
      <c r="K25" s="210"/>
      <c r="L25" s="123"/>
      <c r="M25" s="124"/>
      <c r="N25" s="208"/>
      <c r="O25" s="212"/>
      <c r="P25" s="210"/>
      <c r="Q25" s="208"/>
      <c r="R25" s="213"/>
      <c r="T25" s="83" t="s">
        <v>69</v>
      </c>
      <c r="U25" s="83">
        <v>14</v>
      </c>
      <c r="W25" s="83">
        <v>1942</v>
      </c>
    </row>
    <row r="26" spans="1:25" ht="15" customHeight="1" x14ac:dyDescent="0.25">
      <c r="A26" s="230" t="str">
        <f t="shared" si="0"/>
        <v xml:space="preserve"> </v>
      </c>
      <c r="B26" s="231"/>
      <c r="C26" s="231"/>
      <c r="D26" s="104"/>
      <c r="E26" s="104"/>
      <c r="F26" s="104"/>
      <c r="G26" s="105"/>
      <c r="H26" s="106" t="str">
        <f t="shared" si="1"/>
        <v xml:space="preserve"> </v>
      </c>
      <c r="I26" s="104"/>
      <c r="J26" s="227"/>
      <c r="K26" s="210"/>
      <c r="L26" s="123"/>
      <c r="M26" s="124"/>
      <c r="N26" s="208"/>
      <c r="O26" s="212"/>
      <c r="P26" s="210"/>
      <c r="Q26" s="208"/>
      <c r="R26" s="213"/>
      <c r="T26" s="83" t="s">
        <v>74</v>
      </c>
      <c r="U26" s="83">
        <v>15</v>
      </c>
      <c r="W26" s="83">
        <v>1943</v>
      </c>
    </row>
    <row r="27" spans="1:25" ht="15" customHeight="1" x14ac:dyDescent="0.25">
      <c r="A27" s="230" t="str">
        <f t="shared" si="0"/>
        <v xml:space="preserve"> </v>
      </c>
      <c r="B27" s="231"/>
      <c r="C27" s="231"/>
      <c r="D27" s="104"/>
      <c r="E27" s="104"/>
      <c r="F27" s="104"/>
      <c r="G27" s="105"/>
      <c r="H27" s="106" t="str">
        <f t="shared" si="1"/>
        <v xml:space="preserve"> </v>
      </c>
      <c r="I27" s="104"/>
      <c r="J27" s="227"/>
      <c r="K27" s="210"/>
      <c r="L27" s="123"/>
      <c r="M27" s="124"/>
      <c r="N27" s="208"/>
      <c r="O27" s="212"/>
      <c r="P27" s="210"/>
      <c r="Q27" s="208"/>
      <c r="R27" s="213"/>
      <c r="T27" s="83" t="s">
        <v>71</v>
      </c>
      <c r="U27" s="83">
        <v>16</v>
      </c>
      <c r="W27" s="83">
        <v>1944</v>
      </c>
    </row>
    <row r="28" spans="1:25" ht="15" customHeight="1" x14ac:dyDescent="0.25">
      <c r="A28" s="230" t="str">
        <f t="shared" si="0"/>
        <v xml:space="preserve"> </v>
      </c>
      <c r="B28" s="231"/>
      <c r="C28" s="231"/>
      <c r="D28" s="104"/>
      <c r="E28" s="104"/>
      <c r="F28" s="104"/>
      <c r="G28" s="105"/>
      <c r="H28" s="106" t="str">
        <f t="shared" si="1"/>
        <v xml:space="preserve"> </v>
      </c>
      <c r="I28" s="104"/>
      <c r="J28" s="227"/>
      <c r="K28" s="210"/>
      <c r="L28" s="123"/>
      <c r="M28" s="124"/>
      <c r="N28" s="208"/>
      <c r="O28" s="212"/>
      <c r="P28" s="210"/>
      <c r="Q28" s="208"/>
      <c r="R28" s="213"/>
      <c r="T28" s="83" t="s">
        <v>72</v>
      </c>
      <c r="U28" s="83">
        <v>17</v>
      </c>
      <c r="W28" s="83">
        <v>1945</v>
      </c>
    </row>
    <row r="29" spans="1:25" ht="15" customHeight="1" x14ac:dyDescent="0.25">
      <c r="A29" s="230" t="str">
        <f t="shared" si="0"/>
        <v xml:space="preserve"> </v>
      </c>
      <c r="B29" s="231"/>
      <c r="C29" s="231"/>
      <c r="D29" s="104"/>
      <c r="E29" s="104"/>
      <c r="F29" s="104"/>
      <c r="G29" s="105"/>
      <c r="H29" s="106" t="str">
        <f t="shared" si="1"/>
        <v xml:space="preserve"> </v>
      </c>
      <c r="I29" s="104"/>
      <c r="J29" s="227"/>
      <c r="K29" s="210"/>
      <c r="L29" s="123"/>
      <c r="M29" s="124"/>
      <c r="N29" s="208"/>
      <c r="O29" s="212"/>
      <c r="P29" s="210"/>
      <c r="Q29" s="208"/>
      <c r="R29" s="213"/>
      <c r="T29" s="83" t="s">
        <v>73</v>
      </c>
      <c r="U29" s="83">
        <v>18</v>
      </c>
      <c r="W29" s="83">
        <v>1946</v>
      </c>
    </row>
    <row r="30" spans="1:25" ht="15" customHeight="1" x14ac:dyDescent="0.25">
      <c r="A30" s="230" t="str">
        <f t="shared" si="0"/>
        <v xml:space="preserve"> </v>
      </c>
      <c r="B30" s="231"/>
      <c r="C30" s="231"/>
      <c r="D30" s="104"/>
      <c r="E30" s="104"/>
      <c r="F30" s="104"/>
      <c r="G30" s="105"/>
      <c r="H30" s="106" t="str">
        <f t="shared" si="1"/>
        <v xml:space="preserve"> </v>
      </c>
      <c r="I30" s="104"/>
      <c r="J30" s="227"/>
      <c r="K30" s="210"/>
      <c r="L30" s="123"/>
      <c r="M30" s="124"/>
      <c r="N30" s="208"/>
      <c r="O30" s="212"/>
      <c r="P30" s="210"/>
      <c r="Q30" s="208"/>
      <c r="R30" s="213"/>
      <c r="T30" s="83" t="s">
        <v>77</v>
      </c>
      <c r="U30" s="83">
        <v>19</v>
      </c>
      <c r="W30" s="83">
        <v>1947</v>
      </c>
    </row>
    <row r="31" spans="1:25" ht="15" customHeight="1" x14ac:dyDescent="0.25">
      <c r="A31" s="230" t="str">
        <f t="shared" si="0"/>
        <v xml:space="preserve"> </v>
      </c>
      <c r="B31" s="231"/>
      <c r="C31" s="231"/>
      <c r="D31" s="104"/>
      <c r="E31" s="104"/>
      <c r="F31" s="104"/>
      <c r="G31" s="105"/>
      <c r="H31" s="106" t="str">
        <f t="shared" si="1"/>
        <v xml:space="preserve"> </v>
      </c>
      <c r="I31" s="104"/>
      <c r="J31" s="227"/>
      <c r="K31" s="210"/>
      <c r="L31" s="123"/>
      <c r="M31" s="124"/>
      <c r="N31" s="208"/>
      <c r="O31" s="212"/>
      <c r="P31" s="210"/>
      <c r="Q31" s="208"/>
      <c r="R31" s="213"/>
      <c r="U31" s="83">
        <v>20</v>
      </c>
      <c r="W31" s="83">
        <v>1948</v>
      </c>
    </row>
    <row r="32" spans="1:25" ht="15" customHeight="1" x14ac:dyDescent="0.25">
      <c r="A32" s="230" t="str">
        <f t="shared" si="0"/>
        <v xml:space="preserve"> </v>
      </c>
      <c r="B32" s="231"/>
      <c r="C32" s="231"/>
      <c r="D32" s="104"/>
      <c r="E32" s="104"/>
      <c r="F32" s="104"/>
      <c r="G32" s="105"/>
      <c r="H32" s="106" t="str">
        <f t="shared" si="1"/>
        <v xml:space="preserve"> </v>
      </c>
      <c r="I32" s="104"/>
      <c r="J32" s="227"/>
      <c r="K32" s="210"/>
      <c r="L32" s="123"/>
      <c r="M32" s="124"/>
      <c r="N32" s="208"/>
      <c r="O32" s="212"/>
      <c r="P32" s="210"/>
      <c r="Q32" s="208"/>
      <c r="R32" s="213"/>
      <c r="T32" s="83" t="s">
        <v>83</v>
      </c>
      <c r="U32" s="83">
        <v>21</v>
      </c>
      <c r="W32" s="83">
        <v>1949</v>
      </c>
    </row>
    <row r="33" spans="1:25" ht="15" customHeight="1" x14ac:dyDescent="0.25">
      <c r="A33" s="230" t="str">
        <f t="shared" si="0"/>
        <v xml:space="preserve"> </v>
      </c>
      <c r="B33" s="231"/>
      <c r="C33" s="231"/>
      <c r="D33" s="104"/>
      <c r="E33" s="104"/>
      <c r="F33" s="104"/>
      <c r="G33" s="105"/>
      <c r="H33" s="106" t="str">
        <f t="shared" si="1"/>
        <v xml:space="preserve"> </v>
      </c>
      <c r="I33" s="104"/>
      <c r="J33" s="227"/>
      <c r="K33" s="210"/>
      <c r="L33" s="123"/>
      <c r="M33" s="124"/>
      <c r="N33" s="208"/>
      <c r="O33" s="212"/>
      <c r="P33" s="210"/>
      <c r="Q33" s="208"/>
      <c r="R33" s="213"/>
      <c r="T33" s="83" t="s">
        <v>84</v>
      </c>
      <c r="U33" s="83">
        <v>22</v>
      </c>
      <c r="W33" s="83">
        <v>1950</v>
      </c>
    </row>
    <row r="34" spans="1:25" ht="15" customHeight="1" x14ac:dyDescent="0.25">
      <c r="A34" s="230" t="str">
        <f t="shared" si="0"/>
        <v xml:space="preserve"> </v>
      </c>
      <c r="B34" s="231"/>
      <c r="C34" s="231"/>
      <c r="D34" s="104"/>
      <c r="E34" s="104"/>
      <c r="F34" s="104"/>
      <c r="G34" s="105"/>
      <c r="H34" s="106" t="str">
        <f t="shared" si="1"/>
        <v xml:space="preserve"> </v>
      </c>
      <c r="I34" s="104"/>
      <c r="J34" s="227"/>
      <c r="K34" s="210"/>
      <c r="L34" s="123"/>
      <c r="M34" s="124"/>
      <c r="N34" s="208"/>
      <c r="O34" s="212"/>
      <c r="P34" s="210"/>
      <c r="Q34" s="208"/>
      <c r="R34" s="213"/>
      <c r="U34" s="83">
        <v>23</v>
      </c>
      <c r="W34" s="83">
        <v>1951</v>
      </c>
    </row>
    <row r="35" spans="1:25" ht="15" customHeight="1" x14ac:dyDescent="0.25">
      <c r="A35" s="230" t="str">
        <f t="shared" si="0"/>
        <v xml:space="preserve"> </v>
      </c>
      <c r="B35" s="231"/>
      <c r="C35" s="231"/>
      <c r="D35" s="104"/>
      <c r="E35" s="104"/>
      <c r="F35" s="104"/>
      <c r="G35" s="105"/>
      <c r="H35" s="106" t="str">
        <f t="shared" si="1"/>
        <v xml:space="preserve"> </v>
      </c>
      <c r="I35" s="104"/>
      <c r="J35" s="227"/>
      <c r="K35" s="210"/>
      <c r="L35" s="123"/>
      <c r="M35" s="124"/>
      <c r="N35" s="208"/>
      <c r="O35" s="212"/>
      <c r="P35" s="210"/>
      <c r="Q35" s="208"/>
      <c r="R35" s="213"/>
      <c r="U35" s="83">
        <v>24</v>
      </c>
      <c r="W35" s="83">
        <v>1952</v>
      </c>
    </row>
    <row r="36" spans="1:25" ht="15" customHeight="1" x14ac:dyDescent="0.25">
      <c r="A36" s="230" t="str">
        <f t="shared" si="0"/>
        <v xml:space="preserve"> </v>
      </c>
      <c r="B36" s="231"/>
      <c r="C36" s="231"/>
      <c r="D36" s="104"/>
      <c r="E36" s="104"/>
      <c r="F36" s="104"/>
      <c r="G36" s="105"/>
      <c r="H36" s="106" t="str">
        <f t="shared" si="1"/>
        <v xml:space="preserve"> </v>
      </c>
      <c r="I36" s="104"/>
      <c r="J36" s="227"/>
      <c r="K36" s="210"/>
      <c r="L36" s="123"/>
      <c r="M36" s="124"/>
      <c r="N36" s="208"/>
      <c r="O36" s="212"/>
      <c r="P36" s="210"/>
      <c r="Q36" s="208"/>
      <c r="R36" s="213"/>
      <c r="T36" s="83" t="s">
        <v>83</v>
      </c>
      <c r="U36" s="83">
        <v>25</v>
      </c>
      <c r="W36" s="83">
        <v>1953</v>
      </c>
    </row>
    <row r="37" spans="1:25" ht="15" customHeight="1" x14ac:dyDescent="0.25">
      <c r="A37" s="230" t="str">
        <f t="shared" si="0"/>
        <v xml:space="preserve"> </v>
      </c>
      <c r="B37" s="231"/>
      <c r="C37" s="231"/>
      <c r="D37" s="104"/>
      <c r="E37" s="104"/>
      <c r="F37" s="104"/>
      <c r="G37" s="105"/>
      <c r="H37" s="106" t="str">
        <f t="shared" si="1"/>
        <v xml:space="preserve"> </v>
      </c>
      <c r="I37" s="104"/>
      <c r="J37" s="227"/>
      <c r="K37" s="210"/>
      <c r="L37" s="123"/>
      <c r="M37" s="124"/>
      <c r="N37" s="208"/>
      <c r="O37" s="212"/>
      <c r="P37" s="210"/>
      <c r="Q37" s="208"/>
      <c r="R37" s="213"/>
      <c r="T37" s="83" t="s">
        <v>84</v>
      </c>
      <c r="U37" s="83">
        <v>26</v>
      </c>
      <c r="W37" s="83">
        <v>1954</v>
      </c>
    </row>
    <row r="38" spans="1:25" ht="15" customHeight="1" x14ac:dyDescent="0.25">
      <c r="A38" s="230" t="str">
        <f t="shared" si="0"/>
        <v xml:space="preserve"> </v>
      </c>
      <c r="B38" s="231"/>
      <c r="C38" s="231"/>
      <c r="D38" s="104"/>
      <c r="E38" s="104"/>
      <c r="F38" s="104"/>
      <c r="G38" s="105"/>
      <c r="H38" s="106" t="str">
        <f t="shared" si="1"/>
        <v xml:space="preserve"> </v>
      </c>
      <c r="I38" s="104"/>
      <c r="J38" s="227"/>
      <c r="K38" s="210"/>
      <c r="L38" s="123"/>
      <c r="M38" s="124"/>
      <c r="N38" s="208"/>
      <c r="O38" s="212"/>
      <c r="P38" s="210"/>
      <c r="Q38" s="208"/>
      <c r="R38" s="213"/>
      <c r="U38" s="83">
        <v>27</v>
      </c>
      <c r="W38" s="83">
        <v>1955</v>
      </c>
    </row>
    <row r="39" spans="1:25" ht="15" customHeight="1" x14ac:dyDescent="0.25">
      <c r="A39" s="230" t="str">
        <f t="shared" si="0"/>
        <v xml:space="preserve"> </v>
      </c>
      <c r="B39" s="231"/>
      <c r="C39" s="231"/>
      <c r="D39" s="104"/>
      <c r="E39" s="104"/>
      <c r="F39" s="104"/>
      <c r="G39" s="105"/>
      <c r="H39" s="106" t="str">
        <f t="shared" si="1"/>
        <v xml:space="preserve"> </v>
      </c>
      <c r="I39" s="104"/>
      <c r="J39" s="227"/>
      <c r="K39" s="210"/>
      <c r="L39" s="123"/>
      <c r="M39" s="124"/>
      <c r="N39" s="208"/>
      <c r="O39" s="212"/>
      <c r="P39" s="210"/>
      <c r="Q39" s="208"/>
      <c r="R39" s="213"/>
      <c r="U39" s="83">
        <v>28</v>
      </c>
      <c r="W39" s="83">
        <v>1956</v>
      </c>
    </row>
    <row r="40" spans="1:25" ht="15" customHeight="1" x14ac:dyDescent="0.25">
      <c r="A40" s="230" t="str">
        <f t="shared" si="0"/>
        <v xml:space="preserve"> </v>
      </c>
      <c r="B40" s="231"/>
      <c r="C40" s="231"/>
      <c r="D40" s="104"/>
      <c r="E40" s="104"/>
      <c r="F40" s="104"/>
      <c r="G40" s="105"/>
      <c r="H40" s="106" t="str">
        <f t="shared" si="1"/>
        <v xml:space="preserve"> </v>
      </c>
      <c r="I40" s="104"/>
      <c r="J40" s="227"/>
      <c r="K40" s="210"/>
      <c r="L40" s="123"/>
      <c r="M40" s="124"/>
      <c r="N40" s="208"/>
      <c r="O40" s="212"/>
      <c r="P40" s="210"/>
      <c r="Q40" s="208"/>
      <c r="R40" s="213"/>
      <c r="U40" s="83">
        <v>29</v>
      </c>
      <c r="W40" s="83">
        <v>1957</v>
      </c>
    </row>
    <row r="41" spans="1:25" ht="15" customHeight="1" x14ac:dyDescent="0.25">
      <c r="A41" s="230" t="str">
        <f t="shared" si="0"/>
        <v xml:space="preserve"> </v>
      </c>
      <c r="B41" s="231"/>
      <c r="C41" s="231"/>
      <c r="D41" s="104"/>
      <c r="E41" s="104"/>
      <c r="F41" s="104"/>
      <c r="G41" s="105"/>
      <c r="H41" s="106" t="str">
        <f t="shared" si="1"/>
        <v xml:space="preserve"> </v>
      </c>
      <c r="I41" s="104"/>
      <c r="J41" s="227"/>
      <c r="K41" s="210"/>
      <c r="L41" s="123"/>
      <c r="M41" s="124"/>
      <c r="N41" s="208"/>
      <c r="O41" s="212"/>
      <c r="P41" s="210"/>
      <c r="Q41" s="208"/>
      <c r="R41" s="213"/>
      <c r="U41" s="83">
        <v>30</v>
      </c>
      <c r="W41" s="83">
        <v>1958</v>
      </c>
    </row>
    <row r="42" spans="1:25" ht="15" customHeight="1" x14ac:dyDescent="0.2">
      <c r="A42" s="230" t="str">
        <f t="shared" ref="A42:A70" si="2">IF(B42=0," ",$A$6)</f>
        <v xml:space="preserve"> </v>
      </c>
      <c r="B42" s="231"/>
      <c r="C42" s="231"/>
      <c r="D42" s="104"/>
      <c r="E42" s="104"/>
      <c r="F42" s="104"/>
      <c r="G42" s="105"/>
      <c r="H42" s="106" t="str">
        <f t="shared" si="1"/>
        <v xml:space="preserve"> </v>
      </c>
      <c r="I42" s="104"/>
      <c r="J42" s="227"/>
      <c r="K42" s="210"/>
      <c r="L42" s="123"/>
      <c r="M42" s="124"/>
      <c r="N42" s="208"/>
      <c r="O42" s="212"/>
      <c r="P42" s="210"/>
      <c r="Q42" s="208"/>
      <c r="R42" s="213"/>
      <c r="T42" s="83" t="s">
        <v>30</v>
      </c>
      <c r="U42" s="83">
        <v>31</v>
      </c>
      <c r="V42" s="83">
        <v>1</v>
      </c>
      <c r="W42" s="83">
        <v>1959</v>
      </c>
      <c r="Y42" s="91" t="s">
        <v>46</v>
      </c>
    </row>
    <row r="43" spans="1:25" ht="15" customHeight="1" x14ac:dyDescent="0.2">
      <c r="A43" s="230" t="str">
        <f t="shared" si="2"/>
        <v xml:space="preserve"> </v>
      </c>
      <c r="B43" s="231"/>
      <c r="C43" s="231"/>
      <c r="D43" s="104"/>
      <c r="E43" s="104"/>
      <c r="F43" s="104"/>
      <c r="G43" s="105"/>
      <c r="H43" s="106" t="str">
        <f t="shared" si="1"/>
        <v xml:space="preserve"> </v>
      </c>
      <c r="I43" s="104"/>
      <c r="J43" s="227"/>
      <c r="K43" s="210"/>
      <c r="L43" s="123"/>
      <c r="M43" s="124"/>
      <c r="N43" s="208"/>
      <c r="O43" s="212"/>
      <c r="P43" s="210"/>
      <c r="Q43" s="208"/>
      <c r="R43" s="213"/>
      <c r="T43" s="83" t="s">
        <v>31</v>
      </c>
      <c r="V43" s="83">
        <v>2</v>
      </c>
      <c r="W43" s="83">
        <v>1960</v>
      </c>
      <c r="Y43" s="91" t="s">
        <v>47</v>
      </c>
    </row>
    <row r="44" spans="1:25" ht="15" customHeight="1" x14ac:dyDescent="0.2">
      <c r="A44" s="230" t="str">
        <f t="shared" si="2"/>
        <v xml:space="preserve"> </v>
      </c>
      <c r="B44" s="231"/>
      <c r="C44" s="231"/>
      <c r="D44" s="104"/>
      <c r="E44" s="104"/>
      <c r="F44" s="104"/>
      <c r="G44" s="105"/>
      <c r="H44" s="106" t="str">
        <f t="shared" si="1"/>
        <v xml:space="preserve"> </v>
      </c>
      <c r="I44" s="104"/>
      <c r="J44" s="227"/>
      <c r="K44" s="210"/>
      <c r="L44" s="123"/>
      <c r="M44" s="124"/>
      <c r="N44" s="208"/>
      <c r="O44" s="212"/>
      <c r="P44" s="210"/>
      <c r="Q44" s="208"/>
      <c r="R44" s="213"/>
      <c r="T44" s="83" t="s">
        <v>29</v>
      </c>
      <c r="V44" s="83">
        <v>3</v>
      </c>
      <c r="W44" s="83">
        <v>1961</v>
      </c>
      <c r="Y44" s="91" t="s">
        <v>48</v>
      </c>
    </row>
    <row r="45" spans="1:25" ht="15" customHeight="1" x14ac:dyDescent="0.2">
      <c r="A45" s="230" t="str">
        <f t="shared" si="2"/>
        <v xml:space="preserve"> </v>
      </c>
      <c r="B45" s="231"/>
      <c r="C45" s="231"/>
      <c r="D45" s="104"/>
      <c r="E45" s="104"/>
      <c r="F45" s="104"/>
      <c r="G45" s="105"/>
      <c r="H45" s="106" t="str">
        <f t="shared" si="1"/>
        <v xml:space="preserve"> </v>
      </c>
      <c r="I45" s="104"/>
      <c r="J45" s="227"/>
      <c r="K45" s="210"/>
      <c r="L45" s="123"/>
      <c r="M45" s="124"/>
      <c r="N45" s="208"/>
      <c r="O45" s="212"/>
      <c r="P45" s="210"/>
      <c r="Q45" s="208"/>
      <c r="R45" s="213"/>
      <c r="T45" s="83" t="s">
        <v>32</v>
      </c>
      <c r="V45" s="83">
        <v>4</v>
      </c>
      <c r="W45" s="83">
        <v>1962</v>
      </c>
      <c r="Y45" s="79" t="s">
        <v>49</v>
      </c>
    </row>
    <row r="46" spans="1:25" ht="15" customHeight="1" x14ac:dyDescent="0.25">
      <c r="A46" s="230" t="str">
        <f t="shared" si="2"/>
        <v xml:space="preserve"> </v>
      </c>
      <c r="B46" s="231"/>
      <c r="C46" s="231"/>
      <c r="D46" s="104"/>
      <c r="E46" s="104"/>
      <c r="F46" s="104"/>
      <c r="G46" s="105"/>
      <c r="H46" s="106" t="str">
        <f t="shared" si="1"/>
        <v xml:space="preserve"> </v>
      </c>
      <c r="I46" s="104"/>
      <c r="J46" s="227"/>
      <c r="K46" s="210"/>
      <c r="L46" s="123"/>
      <c r="M46" s="124"/>
      <c r="N46" s="208"/>
      <c r="O46" s="212"/>
      <c r="P46" s="210"/>
      <c r="Q46" s="208"/>
      <c r="R46" s="213"/>
      <c r="T46" s="83" t="s">
        <v>25</v>
      </c>
      <c r="V46" s="83">
        <v>5</v>
      </c>
      <c r="W46" s="83">
        <v>1963</v>
      </c>
    </row>
    <row r="47" spans="1:25" ht="15" customHeight="1" x14ac:dyDescent="0.25">
      <c r="A47" s="230" t="str">
        <f t="shared" si="2"/>
        <v xml:space="preserve"> </v>
      </c>
      <c r="B47" s="231"/>
      <c r="C47" s="231"/>
      <c r="D47" s="104"/>
      <c r="E47" s="104"/>
      <c r="F47" s="104"/>
      <c r="G47" s="105"/>
      <c r="H47" s="106" t="str">
        <f t="shared" si="1"/>
        <v xml:space="preserve"> </v>
      </c>
      <c r="I47" s="104"/>
      <c r="J47" s="227"/>
      <c r="K47" s="210"/>
      <c r="L47" s="123"/>
      <c r="M47" s="124"/>
      <c r="N47" s="208"/>
      <c r="O47" s="212"/>
      <c r="P47" s="210"/>
      <c r="Q47" s="208"/>
      <c r="R47" s="213"/>
      <c r="V47" s="83">
        <v>6</v>
      </c>
      <c r="W47" s="83">
        <v>1964</v>
      </c>
    </row>
    <row r="48" spans="1:25" ht="15" customHeight="1" x14ac:dyDescent="0.25">
      <c r="A48" s="230" t="str">
        <f t="shared" si="2"/>
        <v xml:space="preserve"> </v>
      </c>
      <c r="B48" s="231"/>
      <c r="C48" s="231"/>
      <c r="D48" s="104"/>
      <c r="E48" s="104"/>
      <c r="F48" s="104"/>
      <c r="G48" s="105"/>
      <c r="H48" s="106" t="str">
        <f t="shared" si="1"/>
        <v xml:space="preserve"> </v>
      </c>
      <c r="I48" s="104"/>
      <c r="J48" s="227"/>
      <c r="K48" s="210"/>
      <c r="L48" s="123"/>
      <c r="M48" s="124"/>
      <c r="N48" s="208"/>
      <c r="O48" s="212"/>
      <c r="P48" s="210"/>
      <c r="Q48" s="208"/>
      <c r="R48" s="213"/>
      <c r="V48" s="83">
        <v>7</v>
      </c>
      <c r="W48" s="83">
        <v>1965</v>
      </c>
    </row>
    <row r="49" spans="1:23" ht="15" customHeight="1" x14ac:dyDescent="0.25">
      <c r="A49" s="230" t="str">
        <f t="shared" si="2"/>
        <v xml:space="preserve"> </v>
      </c>
      <c r="B49" s="231"/>
      <c r="C49" s="231"/>
      <c r="D49" s="104"/>
      <c r="E49" s="104"/>
      <c r="F49" s="104"/>
      <c r="G49" s="105"/>
      <c r="H49" s="106" t="str">
        <f t="shared" si="1"/>
        <v xml:space="preserve"> </v>
      </c>
      <c r="I49" s="104"/>
      <c r="J49" s="227"/>
      <c r="K49" s="210"/>
      <c r="L49" s="123"/>
      <c r="M49" s="124"/>
      <c r="N49" s="208"/>
      <c r="O49" s="212"/>
      <c r="P49" s="210"/>
      <c r="Q49" s="208"/>
      <c r="R49" s="213"/>
      <c r="T49" s="83" t="s">
        <v>36</v>
      </c>
      <c r="V49" s="83">
        <v>8</v>
      </c>
      <c r="W49" s="83">
        <v>1966</v>
      </c>
    </row>
    <row r="50" spans="1:23" ht="15" customHeight="1" x14ac:dyDescent="0.25">
      <c r="A50" s="230" t="str">
        <f t="shared" si="2"/>
        <v xml:space="preserve"> </v>
      </c>
      <c r="B50" s="231"/>
      <c r="C50" s="231"/>
      <c r="D50" s="104"/>
      <c r="E50" s="104"/>
      <c r="F50" s="104"/>
      <c r="G50" s="105"/>
      <c r="H50" s="106" t="str">
        <f t="shared" si="1"/>
        <v xml:space="preserve"> </v>
      </c>
      <c r="I50" s="104"/>
      <c r="J50" s="227"/>
      <c r="K50" s="210"/>
      <c r="L50" s="123"/>
      <c r="M50" s="124"/>
      <c r="N50" s="208"/>
      <c r="O50" s="212"/>
      <c r="P50" s="210"/>
      <c r="Q50" s="208"/>
      <c r="R50" s="213"/>
      <c r="T50" s="83" t="s">
        <v>37</v>
      </c>
      <c r="V50" s="83">
        <v>9</v>
      </c>
      <c r="W50" s="83">
        <v>1967</v>
      </c>
    </row>
    <row r="51" spans="1:23" ht="15" customHeight="1" x14ac:dyDescent="0.25">
      <c r="A51" s="230" t="str">
        <f t="shared" si="2"/>
        <v xml:space="preserve"> </v>
      </c>
      <c r="B51" s="231"/>
      <c r="C51" s="231"/>
      <c r="D51" s="104"/>
      <c r="E51" s="104"/>
      <c r="F51" s="104"/>
      <c r="G51" s="105"/>
      <c r="H51" s="106" t="str">
        <f t="shared" si="1"/>
        <v xml:space="preserve"> </v>
      </c>
      <c r="I51" s="104"/>
      <c r="J51" s="227"/>
      <c r="K51" s="210"/>
      <c r="L51" s="123"/>
      <c r="M51" s="124"/>
      <c r="N51" s="208"/>
      <c r="O51" s="212"/>
      <c r="P51" s="210"/>
      <c r="Q51" s="208"/>
      <c r="R51" s="213"/>
      <c r="V51" s="83">
        <v>10</v>
      </c>
      <c r="W51" s="83">
        <v>1968</v>
      </c>
    </row>
    <row r="52" spans="1:23" ht="15" customHeight="1" x14ac:dyDescent="0.25">
      <c r="A52" s="230" t="str">
        <f t="shared" si="2"/>
        <v xml:space="preserve"> </v>
      </c>
      <c r="B52" s="231"/>
      <c r="C52" s="231"/>
      <c r="D52" s="104"/>
      <c r="E52" s="104"/>
      <c r="F52" s="104"/>
      <c r="G52" s="105"/>
      <c r="H52" s="106" t="str">
        <f t="shared" si="1"/>
        <v xml:space="preserve"> </v>
      </c>
      <c r="I52" s="104"/>
      <c r="J52" s="227"/>
      <c r="K52" s="210"/>
      <c r="L52" s="123"/>
      <c r="M52" s="124"/>
      <c r="N52" s="208"/>
      <c r="O52" s="212"/>
      <c r="P52" s="210"/>
      <c r="Q52" s="208"/>
      <c r="R52" s="213"/>
      <c r="V52" s="83">
        <v>11</v>
      </c>
      <c r="W52" s="83">
        <v>1969</v>
      </c>
    </row>
    <row r="53" spans="1:23" ht="15" customHeight="1" x14ac:dyDescent="0.25">
      <c r="A53" s="230" t="str">
        <f t="shared" si="2"/>
        <v xml:space="preserve"> </v>
      </c>
      <c r="B53" s="231"/>
      <c r="C53" s="231"/>
      <c r="D53" s="104"/>
      <c r="E53" s="104"/>
      <c r="F53" s="104"/>
      <c r="G53" s="105"/>
      <c r="H53" s="106" t="str">
        <f t="shared" si="1"/>
        <v xml:space="preserve"> </v>
      </c>
      <c r="I53" s="104"/>
      <c r="J53" s="227"/>
      <c r="K53" s="210"/>
      <c r="L53" s="123"/>
      <c r="M53" s="124"/>
      <c r="N53" s="208"/>
      <c r="O53" s="212"/>
      <c r="P53" s="210"/>
      <c r="Q53" s="208"/>
      <c r="R53" s="213"/>
      <c r="V53" s="83">
        <v>12</v>
      </c>
      <c r="W53" s="83">
        <v>1970</v>
      </c>
    </row>
    <row r="54" spans="1:23" ht="15" customHeight="1" x14ac:dyDescent="0.25">
      <c r="A54" s="230" t="str">
        <f t="shared" si="2"/>
        <v xml:space="preserve"> </v>
      </c>
      <c r="B54" s="231"/>
      <c r="C54" s="231"/>
      <c r="D54" s="104"/>
      <c r="E54" s="104"/>
      <c r="F54" s="104"/>
      <c r="G54" s="105"/>
      <c r="H54" s="106" t="str">
        <f t="shared" si="1"/>
        <v xml:space="preserve"> </v>
      </c>
      <c r="I54" s="104"/>
      <c r="J54" s="227"/>
      <c r="K54" s="210"/>
      <c r="L54" s="123"/>
      <c r="M54" s="124"/>
      <c r="N54" s="208"/>
      <c r="O54" s="212"/>
      <c r="P54" s="210"/>
      <c r="Q54" s="208"/>
      <c r="R54" s="213"/>
      <c r="W54" s="83">
        <v>1971</v>
      </c>
    </row>
    <row r="55" spans="1:23" ht="15" customHeight="1" x14ac:dyDescent="0.25">
      <c r="A55" s="230" t="str">
        <f t="shared" si="2"/>
        <v xml:space="preserve"> </v>
      </c>
      <c r="B55" s="231"/>
      <c r="C55" s="231"/>
      <c r="D55" s="104"/>
      <c r="E55" s="104"/>
      <c r="F55" s="104"/>
      <c r="G55" s="105"/>
      <c r="H55" s="106" t="str">
        <f t="shared" si="1"/>
        <v xml:space="preserve"> </v>
      </c>
      <c r="I55" s="104"/>
      <c r="J55" s="227"/>
      <c r="K55" s="210"/>
      <c r="L55" s="123"/>
      <c r="M55" s="124"/>
      <c r="N55" s="208"/>
      <c r="O55" s="212"/>
      <c r="P55" s="210"/>
      <c r="Q55" s="208"/>
      <c r="R55" s="213"/>
      <c r="W55" s="83">
        <v>1972</v>
      </c>
    </row>
    <row r="56" spans="1:23" ht="15" customHeight="1" x14ac:dyDescent="0.25">
      <c r="A56" s="230" t="str">
        <f t="shared" si="2"/>
        <v xml:space="preserve"> </v>
      </c>
      <c r="B56" s="231"/>
      <c r="C56" s="231"/>
      <c r="D56" s="104"/>
      <c r="E56" s="104"/>
      <c r="F56" s="104"/>
      <c r="G56" s="105"/>
      <c r="H56" s="106" t="str">
        <f t="shared" si="1"/>
        <v xml:space="preserve"> </v>
      </c>
      <c r="I56" s="104"/>
      <c r="J56" s="227"/>
      <c r="K56" s="210"/>
      <c r="L56" s="123"/>
      <c r="M56" s="124"/>
      <c r="N56" s="208"/>
      <c r="O56" s="212"/>
      <c r="P56" s="210"/>
      <c r="Q56" s="208"/>
      <c r="R56" s="213"/>
      <c r="W56" s="83">
        <v>1973</v>
      </c>
    </row>
    <row r="57" spans="1:23" ht="15" customHeight="1" x14ac:dyDescent="0.25">
      <c r="A57" s="230" t="str">
        <f t="shared" si="2"/>
        <v xml:space="preserve"> </v>
      </c>
      <c r="B57" s="231"/>
      <c r="C57" s="231"/>
      <c r="D57" s="104"/>
      <c r="E57" s="104"/>
      <c r="F57" s="104"/>
      <c r="G57" s="105"/>
      <c r="H57" s="106" t="str">
        <f t="shared" si="1"/>
        <v xml:space="preserve"> </v>
      </c>
      <c r="I57" s="104"/>
      <c r="J57" s="227"/>
      <c r="K57" s="210"/>
      <c r="L57" s="123"/>
      <c r="M57" s="124"/>
      <c r="N57" s="208"/>
      <c r="O57" s="212"/>
      <c r="P57" s="210"/>
      <c r="Q57" s="208"/>
      <c r="R57" s="213"/>
      <c r="W57" s="83">
        <v>1944</v>
      </c>
    </row>
    <row r="58" spans="1:23" ht="15" customHeight="1" x14ac:dyDescent="0.25">
      <c r="A58" s="230" t="str">
        <f t="shared" si="2"/>
        <v xml:space="preserve"> </v>
      </c>
      <c r="B58" s="231"/>
      <c r="C58" s="231"/>
      <c r="D58" s="104"/>
      <c r="E58" s="104"/>
      <c r="F58" s="104"/>
      <c r="G58" s="105"/>
      <c r="H58" s="106" t="str">
        <f t="shared" si="1"/>
        <v xml:space="preserve"> </v>
      </c>
      <c r="I58" s="104"/>
      <c r="J58" s="227"/>
      <c r="K58" s="210"/>
      <c r="L58" s="123"/>
      <c r="M58" s="124"/>
      <c r="N58" s="208"/>
      <c r="O58" s="212"/>
      <c r="P58" s="210"/>
      <c r="Q58" s="208"/>
      <c r="R58" s="213"/>
      <c r="W58" s="83">
        <v>1945</v>
      </c>
    </row>
    <row r="59" spans="1:23" ht="15" customHeight="1" x14ac:dyDescent="0.25">
      <c r="A59" s="230" t="str">
        <f t="shared" si="2"/>
        <v xml:space="preserve"> </v>
      </c>
      <c r="B59" s="231"/>
      <c r="C59" s="231"/>
      <c r="D59" s="104"/>
      <c r="E59" s="104"/>
      <c r="F59" s="104"/>
      <c r="G59" s="105"/>
      <c r="H59" s="106" t="str">
        <f t="shared" si="1"/>
        <v xml:space="preserve"> </v>
      </c>
      <c r="I59" s="104"/>
      <c r="J59" s="227"/>
      <c r="K59" s="210"/>
      <c r="L59" s="123"/>
      <c r="M59" s="124"/>
      <c r="N59" s="208"/>
      <c r="O59" s="212"/>
      <c r="P59" s="210"/>
      <c r="Q59" s="208"/>
      <c r="R59" s="213"/>
      <c r="W59" s="83">
        <v>1946</v>
      </c>
    </row>
    <row r="60" spans="1:23" ht="15" customHeight="1" x14ac:dyDescent="0.25">
      <c r="A60" s="230" t="str">
        <f t="shared" si="2"/>
        <v xml:space="preserve"> </v>
      </c>
      <c r="B60" s="231"/>
      <c r="C60" s="231"/>
      <c r="D60" s="104"/>
      <c r="E60" s="104"/>
      <c r="F60" s="104"/>
      <c r="G60" s="105"/>
      <c r="H60" s="106" t="str">
        <f t="shared" si="1"/>
        <v xml:space="preserve"> </v>
      </c>
      <c r="I60" s="104"/>
      <c r="J60" s="227"/>
      <c r="K60" s="210"/>
      <c r="L60" s="123"/>
      <c r="M60" s="124"/>
      <c r="N60" s="208"/>
      <c r="O60" s="212"/>
      <c r="P60" s="210"/>
      <c r="Q60" s="208"/>
      <c r="R60" s="213"/>
      <c r="W60" s="83">
        <v>1947</v>
      </c>
    </row>
    <row r="61" spans="1:23" ht="15" customHeight="1" x14ac:dyDescent="0.25">
      <c r="A61" s="230" t="str">
        <f t="shared" si="2"/>
        <v xml:space="preserve"> </v>
      </c>
      <c r="B61" s="231"/>
      <c r="C61" s="231"/>
      <c r="D61" s="104"/>
      <c r="E61" s="104"/>
      <c r="F61" s="104"/>
      <c r="G61" s="105"/>
      <c r="H61" s="106" t="str">
        <f t="shared" si="1"/>
        <v xml:space="preserve"> </v>
      </c>
      <c r="I61" s="104"/>
      <c r="J61" s="227"/>
      <c r="K61" s="210"/>
      <c r="L61" s="123"/>
      <c r="M61" s="124"/>
      <c r="N61" s="208"/>
      <c r="O61" s="212"/>
      <c r="P61" s="210"/>
      <c r="Q61" s="208"/>
      <c r="R61" s="213"/>
      <c r="W61" s="83">
        <v>1948</v>
      </c>
    </row>
    <row r="62" spans="1:23" ht="15" customHeight="1" x14ac:dyDescent="0.25">
      <c r="A62" s="230" t="str">
        <f t="shared" si="2"/>
        <v xml:space="preserve"> </v>
      </c>
      <c r="B62" s="231"/>
      <c r="C62" s="231"/>
      <c r="D62" s="104"/>
      <c r="E62" s="104"/>
      <c r="F62" s="104"/>
      <c r="G62" s="105"/>
      <c r="H62" s="106" t="str">
        <f t="shared" si="1"/>
        <v xml:space="preserve"> </v>
      </c>
      <c r="I62" s="104"/>
      <c r="J62" s="227"/>
      <c r="K62" s="210"/>
      <c r="L62" s="123"/>
      <c r="M62" s="124"/>
      <c r="N62" s="208"/>
      <c r="O62" s="212"/>
      <c r="P62" s="210"/>
      <c r="Q62" s="208"/>
      <c r="R62" s="213"/>
      <c r="W62" s="83">
        <v>1949</v>
      </c>
    </row>
    <row r="63" spans="1:23" ht="15" customHeight="1" x14ac:dyDescent="0.25">
      <c r="A63" s="230" t="str">
        <f t="shared" si="2"/>
        <v xml:space="preserve"> </v>
      </c>
      <c r="B63" s="231"/>
      <c r="C63" s="231"/>
      <c r="D63" s="104"/>
      <c r="E63" s="104"/>
      <c r="F63" s="104"/>
      <c r="G63" s="105"/>
      <c r="H63" s="106" t="str">
        <f t="shared" si="1"/>
        <v xml:space="preserve"> </v>
      </c>
      <c r="I63" s="104"/>
      <c r="J63" s="227"/>
      <c r="K63" s="210"/>
      <c r="L63" s="123"/>
      <c r="M63" s="124"/>
      <c r="N63" s="208"/>
      <c r="O63" s="212"/>
      <c r="P63" s="210"/>
      <c r="Q63" s="208"/>
      <c r="R63" s="213"/>
      <c r="W63" s="83">
        <v>1950</v>
      </c>
    </row>
    <row r="64" spans="1:23" ht="15" customHeight="1" x14ac:dyDescent="0.25">
      <c r="A64" s="230" t="str">
        <f t="shared" si="2"/>
        <v xml:space="preserve"> </v>
      </c>
      <c r="B64" s="231"/>
      <c r="C64" s="231"/>
      <c r="D64" s="104"/>
      <c r="E64" s="104"/>
      <c r="F64" s="104"/>
      <c r="G64" s="105"/>
      <c r="H64" s="106" t="str">
        <f t="shared" si="1"/>
        <v xml:space="preserve"> </v>
      </c>
      <c r="I64" s="104"/>
      <c r="J64" s="227"/>
      <c r="K64" s="210"/>
      <c r="L64" s="123"/>
      <c r="M64" s="124"/>
      <c r="N64" s="208"/>
      <c r="O64" s="212"/>
      <c r="P64" s="210"/>
      <c r="Q64" s="208"/>
      <c r="R64" s="213"/>
      <c r="W64" s="83">
        <v>1951</v>
      </c>
    </row>
    <row r="65" spans="1:23" ht="15" customHeight="1" x14ac:dyDescent="0.25">
      <c r="A65" s="230" t="str">
        <f t="shared" si="2"/>
        <v xml:space="preserve"> </v>
      </c>
      <c r="B65" s="231"/>
      <c r="C65" s="231"/>
      <c r="D65" s="104"/>
      <c r="E65" s="104"/>
      <c r="F65" s="104"/>
      <c r="G65" s="105"/>
      <c r="H65" s="106" t="str">
        <f t="shared" si="1"/>
        <v xml:space="preserve"> </v>
      </c>
      <c r="I65" s="104"/>
      <c r="J65" s="227"/>
      <c r="K65" s="210"/>
      <c r="L65" s="123"/>
      <c r="M65" s="124"/>
      <c r="N65" s="208"/>
      <c r="O65" s="212"/>
      <c r="P65" s="210"/>
      <c r="Q65" s="208"/>
      <c r="R65" s="213"/>
      <c r="W65" s="83">
        <v>1952</v>
      </c>
    </row>
    <row r="66" spans="1:23" ht="15" customHeight="1" x14ac:dyDescent="0.25">
      <c r="A66" s="230" t="str">
        <f t="shared" si="2"/>
        <v xml:space="preserve"> </v>
      </c>
      <c r="B66" s="231"/>
      <c r="C66" s="231"/>
      <c r="D66" s="104"/>
      <c r="E66" s="104"/>
      <c r="F66" s="104"/>
      <c r="G66" s="105"/>
      <c r="H66" s="106" t="str">
        <f t="shared" si="1"/>
        <v xml:space="preserve"> </v>
      </c>
      <c r="I66" s="104"/>
      <c r="J66" s="227"/>
      <c r="K66" s="210"/>
      <c r="L66" s="123"/>
      <c r="M66" s="124"/>
      <c r="N66" s="208"/>
      <c r="O66" s="212"/>
      <c r="P66" s="210"/>
      <c r="Q66" s="208"/>
      <c r="R66" s="213"/>
      <c r="W66" s="83">
        <v>1953</v>
      </c>
    </row>
    <row r="67" spans="1:23" ht="15" customHeight="1" x14ac:dyDescent="0.25">
      <c r="A67" s="230" t="str">
        <f t="shared" si="2"/>
        <v xml:space="preserve"> </v>
      </c>
      <c r="B67" s="231"/>
      <c r="C67" s="231"/>
      <c r="D67" s="104"/>
      <c r="E67" s="104"/>
      <c r="F67" s="104"/>
      <c r="G67" s="105"/>
      <c r="H67" s="106" t="str">
        <f t="shared" si="1"/>
        <v xml:space="preserve"> </v>
      </c>
      <c r="I67" s="104"/>
      <c r="J67" s="227"/>
      <c r="K67" s="210"/>
      <c r="L67" s="123"/>
      <c r="M67" s="124"/>
      <c r="N67" s="208"/>
      <c r="O67" s="212"/>
      <c r="P67" s="210"/>
      <c r="Q67" s="208"/>
      <c r="R67" s="213"/>
      <c r="W67" s="83">
        <v>1954</v>
      </c>
    </row>
    <row r="68" spans="1:23" ht="15" customHeight="1" x14ac:dyDescent="0.25">
      <c r="A68" s="230" t="str">
        <f t="shared" si="2"/>
        <v xml:space="preserve"> </v>
      </c>
      <c r="B68" s="231"/>
      <c r="C68" s="231"/>
      <c r="D68" s="104"/>
      <c r="E68" s="104"/>
      <c r="F68" s="104"/>
      <c r="G68" s="105"/>
      <c r="H68" s="106" t="str">
        <f t="shared" si="1"/>
        <v xml:space="preserve"> </v>
      </c>
      <c r="I68" s="104"/>
      <c r="J68" s="227"/>
      <c r="K68" s="210"/>
      <c r="L68" s="123"/>
      <c r="M68" s="124"/>
      <c r="N68" s="208"/>
      <c r="O68" s="212"/>
      <c r="P68" s="210"/>
      <c r="Q68" s="208"/>
      <c r="R68" s="213"/>
      <c r="W68" s="83">
        <v>1955</v>
      </c>
    </row>
    <row r="69" spans="1:23" ht="15" customHeight="1" x14ac:dyDescent="0.25">
      <c r="A69" s="230" t="str">
        <f t="shared" si="2"/>
        <v xml:space="preserve"> </v>
      </c>
      <c r="B69" s="231"/>
      <c r="C69" s="231"/>
      <c r="D69" s="104"/>
      <c r="E69" s="104"/>
      <c r="F69" s="104"/>
      <c r="G69" s="105"/>
      <c r="H69" s="106" t="str">
        <f t="shared" si="1"/>
        <v xml:space="preserve"> </v>
      </c>
      <c r="I69" s="104"/>
      <c r="J69" s="227"/>
      <c r="K69" s="210"/>
      <c r="L69" s="123"/>
      <c r="M69" s="124"/>
      <c r="N69" s="208"/>
      <c r="O69" s="212"/>
      <c r="P69" s="210"/>
      <c r="Q69" s="208"/>
      <c r="R69" s="213"/>
      <c r="W69" s="83">
        <v>1956</v>
      </c>
    </row>
    <row r="70" spans="1:23" ht="15" customHeight="1" x14ac:dyDescent="0.25">
      <c r="A70" s="230" t="str">
        <f t="shared" si="2"/>
        <v xml:space="preserve"> </v>
      </c>
      <c r="B70" s="231"/>
      <c r="C70" s="231"/>
      <c r="D70" s="104"/>
      <c r="E70" s="104"/>
      <c r="F70" s="104"/>
      <c r="G70" s="105"/>
      <c r="H70" s="106" t="str">
        <f t="shared" si="1"/>
        <v xml:space="preserve"> </v>
      </c>
      <c r="I70" s="104"/>
      <c r="J70" s="227"/>
      <c r="K70" s="210"/>
      <c r="L70" s="123"/>
      <c r="M70" s="124"/>
      <c r="N70" s="208"/>
      <c r="O70" s="212"/>
      <c r="P70" s="210"/>
      <c r="Q70" s="208"/>
      <c r="R70" s="213"/>
      <c r="W70" s="83">
        <v>1957</v>
      </c>
    </row>
    <row r="71" spans="1:23" ht="15" customHeight="1" x14ac:dyDescent="0.25">
      <c r="A71" s="230" t="str">
        <f t="shared" ref="A71:A111" si="3">IF(B71=0," ",$A$6)</f>
        <v xml:space="preserve"> </v>
      </c>
      <c r="B71" s="231"/>
      <c r="C71" s="231"/>
      <c r="D71" s="104"/>
      <c r="E71" s="104"/>
      <c r="F71" s="104"/>
      <c r="G71" s="105"/>
      <c r="H71" s="106" t="str">
        <f t="shared" si="1"/>
        <v xml:space="preserve"> </v>
      </c>
      <c r="I71" s="104"/>
      <c r="J71" s="227"/>
      <c r="K71" s="210"/>
      <c r="L71" s="123"/>
      <c r="M71" s="124"/>
      <c r="N71" s="208"/>
      <c r="O71" s="212"/>
      <c r="P71" s="210"/>
      <c r="Q71" s="208"/>
      <c r="R71" s="213"/>
      <c r="W71" s="83">
        <v>1958</v>
      </c>
    </row>
    <row r="72" spans="1:23" ht="15" customHeight="1" x14ac:dyDescent="0.25">
      <c r="A72" s="232" t="str">
        <f t="shared" si="3"/>
        <v xml:space="preserve"> </v>
      </c>
      <c r="B72" s="233"/>
      <c r="C72" s="233"/>
      <c r="D72" s="104"/>
      <c r="E72" s="104"/>
      <c r="F72" s="104"/>
      <c r="G72" s="105"/>
      <c r="H72" s="106" t="str">
        <f t="shared" si="1"/>
        <v xml:space="preserve"> </v>
      </c>
      <c r="I72" s="104"/>
      <c r="J72" s="227"/>
      <c r="K72" s="210"/>
      <c r="L72" s="123"/>
      <c r="M72" s="124"/>
      <c r="N72" s="208"/>
      <c r="O72" s="212"/>
      <c r="P72" s="210"/>
      <c r="Q72" s="208"/>
      <c r="R72" s="213"/>
      <c r="W72" s="83">
        <v>1959</v>
      </c>
    </row>
    <row r="73" spans="1:23" ht="15" customHeight="1" x14ac:dyDescent="0.25">
      <c r="A73" s="232" t="str">
        <f t="shared" si="3"/>
        <v xml:space="preserve"> </v>
      </c>
      <c r="B73" s="233"/>
      <c r="C73" s="233"/>
      <c r="D73" s="104"/>
      <c r="E73" s="104"/>
      <c r="F73" s="104"/>
      <c r="G73" s="105"/>
      <c r="H73" s="106" t="str">
        <f t="shared" si="1"/>
        <v xml:space="preserve"> </v>
      </c>
      <c r="I73" s="104"/>
      <c r="J73" s="227"/>
      <c r="K73" s="210"/>
      <c r="L73" s="123"/>
      <c r="M73" s="124"/>
      <c r="N73" s="208"/>
      <c r="O73" s="212"/>
      <c r="P73" s="210"/>
      <c r="Q73" s="208"/>
      <c r="R73" s="213"/>
      <c r="W73" s="83">
        <v>1960</v>
      </c>
    </row>
    <row r="74" spans="1:23" ht="15" customHeight="1" x14ac:dyDescent="0.25">
      <c r="A74" s="232" t="str">
        <f t="shared" si="3"/>
        <v xml:space="preserve"> </v>
      </c>
      <c r="B74" s="233"/>
      <c r="C74" s="233"/>
      <c r="D74" s="104"/>
      <c r="E74" s="104"/>
      <c r="F74" s="104"/>
      <c r="G74" s="105"/>
      <c r="H74" s="106" t="str">
        <f t="shared" si="1"/>
        <v xml:space="preserve"> </v>
      </c>
      <c r="I74" s="104"/>
      <c r="J74" s="227"/>
      <c r="K74" s="210"/>
      <c r="L74" s="123"/>
      <c r="M74" s="124"/>
      <c r="N74" s="208"/>
      <c r="O74" s="212"/>
      <c r="P74" s="210"/>
      <c r="Q74" s="208"/>
      <c r="R74" s="213"/>
      <c r="W74" s="83">
        <v>1961</v>
      </c>
    </row>
    <row r="75" spans="1:23" ht="15" customHeight="1" x14ac:dyDescent="0.25">
      <c r="A75" s="232" t="str">
        <f t="shared" si="3"/>
        <v xml:space="preserve"> </v>
      </c>
      <c r="B75" s="233"/>
      <c r="C75" s="233"/>
      <c r="D75" s="104"/>
      <c r="E75" s="104"/>
      <c r="F75" s="104"/>
      <c r="G75" s="105"/>
      <c r="H75" s="106" t="str">
        <f t="shared" si="1"/>
        <v xml:space="preserve"> </v>
      </c>
      <c r="I75" s="104"/>
      <c r="J75" s="227"/>
      <c r="K75" s="210"/>
      <c r="L75" s="123"/>
      <c r="M75" s="124"/>
      <c r="N75" s="208"/>
      <c r="O75" s="212"/>
      <c r="P75" s="210"/>
      <c r="Q75" s="208"/>
      <c r="R75" s="213"/>
      <c r="W75" s="83">
        <v>1962</v>
      </c>
    </row>
    <row r="76" spans="1:23" ht="15" customHeight="1" x14ac:dyDescent="0.25">
      <c r="A76" s="232" t="str">
        <f t="shared" si="3"/>
        <v xml:space="preserve"> </v>
      </c>
      <c r="B76" s="233"/>
      <c r="C76" s="233"/>
      <c r="D76" s="104"/>
      <c r="E76" s="104"/>
      <c r="F76" s="104"/>
      <c r="G76" s="105"/>
      <c r="H76" s="106" t="str">
        <f t="shared" si="1"/>
        <v xml:space="preserve"> </v>
      </c>
      <c r="I76" s="104"/>
      <c r="J76" s="227"/>
      <c r="K76" s="210"/>
      <c r="L76" s="123"/>
      <c r="M76" s="124"/>
      <c r="N76" s="208"/>
      <c r="O76" s="212"/>
      <c r="P76" s="210"/>
      <c r="Q76" s="208"/>
      <c r="R76" s="213"/>
      <c r="W76" s="83">
        <v>1963</v>
      </c>
    </row>
    <row r="77" spans="1:23" ht="15" customHeight="1" x14ac:dyDescent="0.25">
      <c r="A77" s="232" t="str">
        <f t="shared" si="3"/>
        <v xml:space="preserve"> </v>
      </c>
      <c r="B77" s="233"/>
      <c r="C77" s="233"/>
      <c r="D77" s="104"/>
      <c r="E77" s="104"/>
      <c r="F77" s="104"/>
      <c r="G77" s="105"/>
      <c r="H77" s="106" t="str">
        <f t="shared" ref="H77:H111" si="4">IF(G77=0, " ", 2018-G77)</f>
        <v xml:space="preserve"> </v>
      </c>
      <c r="I77" s="104"/>
      <c r="J77" s="227"/>
      <c r="K77" s="210"/>
      <c r="L77" s="123"/>
      <c r="M77" s="124"/>
      <c r="N77" s="208"/>
      <c r="O77" s="212"/>
      <c r="P77" s="210"/>
      <c r="Q77" s="208"/>
      <c r="R77" s="213"/>
      <c r="W77" s="83">
        <v>1964</v>
      </c>
    </row>
    <row r="78" spans="1:23" ht="15" customHeight="1" x14ac:dyDescent="0.25">
      <c r="A78" s="232" t="str">
        <f t="shared" si="3"/>
        <v xml:space="preserve"> </v>
      </c>
      <c r="B78" s="233"/>
      <c r="C78" s="233"/>
      <c r="D78" s="104"/>
      <c r="E78" s="104"/>
      <c r="F78" s="104"/>
      <c r="G78" s="105"/>
      <c r="H78" s="106" t="str">
        <f t="shared" si="4"/>
        <v xml:space="preserve"> </v>
      </c>
      <c r="I78" s="104"/>
      <c r="J78" s="227"/>
      <c r="K78" s="210"/>
      <c r="L78" s="123"/>
      <c r="M78" s="124"/>
      <c r="N78" s="208"/>
      <c r="O78" s="212"/>
      <c r="P78" s="210"/>
      <c r="Q78" s="208"/>
      <c r="R78" s="213"/>
      <c r="W78" s="83">
        <v>1965</v>
      </c>
    </row>
    <row r="79" spans="1:23" ht="15" customHeight="1" x14ac:dyDescent="0.25">
      <c r="A79" s="232" t="str">
        <f t="shared" si="3"/>
        <v xml:space="preserve"> </v>
      </c>
      <c r="B79" s="233"/>
      <c r="C79" s="233"/>
      <c r="D79" s="104"/>
      <c r="E79" s="104"/>
      <c r="F79" s="104"/>
      <c r="G79" s="105"/>
      <c r="H79" s="106" t="str">
        <f t="shared" si="4"/>
        <v xml:space="preserve"> </v>
      </c>
      <c r="I79" s="104"/>
      <c r="J79" s="227"/>
      <c r="K79" s="210"/>
      <c r="L79" s="123"/>
      <c r="M79" s="124"/>
      <c r="N79" s="208"/>
      <c r="O79" s="212"/>
      <c r="P79" s="210"/>
      <c r="Q79" s="208"/>
      <c r="R79" s="213"/>
      <c r="W79" s="83">
        <v>1966</v>
      </c>
    </row>
    <row r="80" spans="1:23" ht="15" customHeight="1" x14ac:dyDescent="0.25">
      <c r="A80" s="232" t="str">
        <f t="shared" si="3"/>
        <v xml:space="preserve"> </v>
      </c>
      <c r="B80" s="233"/>
      <c r="C80" s="233"/>
      <c r="D80" s="104"/>
      <c r="E80" s="104"/>
      <c r="F80" s="104"/>
      <c r="G80" s="105"/>
      <c r="H80" s="106" t="str">
        <f t="shared" si="4"/>
        <v xml:space="preserve"> </v>
      </c>
      <c r="I80" s="104"/>
      <c r="J80" s="227"/>
      <c r="K80" s="210"/>
      <c r="L80" s="123"/>
      <c r="M80" s="124"/>
      <c r="N80" s="208"/>
      <c r="O80" s="212"/>
      <c r="P80" s="210"/>
      <c r="Q80" s="208"/>
      <c r="R80" s="213"/>
      <c r="W80" s="83">
        <v>1967</v>
      </c>
    </row>
    <row r="81" spans="1:23" ht="15" customHeight="1" x14ac:dyDescent="0.25">
      <c r="A81" s="232" t="str">
        <f t="shared" si="3"/>
        <v xml:space="preserve"> </v>
      </c>
      <c r="B81" s="233"/>
      <c r="C81" s="233"/>
      <c r="D81" s="104"/>
      <c r="E81" s="104"/>
      <c r="F81" s="104"/>
      <c r="G81" s="105"/>
      <c r="H81" s="106" t="str">
        <f t="shared" si="4"/>
        <v xml:space="preserve"> </v>
      </c>
      <c r="I81" s="104"/>
      <c r="J81" s="227"/>
      <c r="K81" s="210"/>
      <c r="L81" s="123"/>
      <c r="M81" s="124"/>
      <c r="N81" s="208"/>
      <c r="O81" s="212"/>
      <c r="P81" s="210"/>
      <c r="Q81" s="208"/>
      <c r="R81" s="213"/>
      <c r="W81" s="83">
        <v>1968</v>
      </c>
    </row>
    <row r="82" spans="1:23" ht="15" customHeight="1" x14ac:dyDescent="0.25">
      <c r="A82" s="232" t="str">
        <f t="shared" si="3"/>
        <v xml:space="preserve"> </v>
      </c>
      <c r="B82" s="233"/>
      <c r="C82" s="233"/>
      <c r="D82" s="104"/>
      <c r="E82" s="104"/>
      <c r="F82" s="104"/>
      <c r="G82" s="105"/>
      <c r="H82" s="106" t="str">
        <f t="shared" si="4"/>
        <v xml:space="preserve"> </v>
      </c>
      <c r="I82" s="104"/>
      <c r="J82" s="227"/>
      <c r="K82" s="210"/>
      <c r="L82" s="123"/>
      <c r="M82" s="124"/>
      <c r="N82" s="208"/>
      <c r="O82" s="212"/>
      <c r="P82" s="210"/>
      <c r="Q82" s="208"/>
      <c r="R82" s="213"/>
      <c r="W82" s="83">
        <v>1969</v>
      </c>
    </row>
    <row r="83" spans="1:23" ht="15" customHeight="1" x14ac:dyDescent="0.25">
      <c r="A83" s="232" t="str">
        <f t="shared" si="3"/>
        <v xml:space="preserve"> </v>
      </c>
      <c r="B83" s="233"/>
      <c r="C83" s="233"/>
      <c r="D83" s="104"/>
      <c r="E83" s="104"/>
      <c r="F83" s="104"/>
      <c r="G83" s="105"/>
      <c r="H83" s="106" t="str">
        <f t="shared" si="4"/>
        <v xml:space="preserve"> </v>
      </c>
      <c r="I83" s="104"/>
      <c r="J83" s="227"/>
      <c r="K83" s="210"/>
      <c r="L83" s="123"/>
      <c r="M83" s="124"/>
      <c r="N83" s="208"/>
      <c r="O83" s="212"/>
      <c r="P83" s="210"/>
      <c r="Q83" s="208"/>
      <c r="R83" s="213"/>
      <c r="W83" s="83">
        <v>1970</v>
      </c>
    </row>
    <row r="84" spans="1:23" ht="15" customHeight="1" x14ac:dyDescent="0.25">
      <c r="A84" s="232" t="str">
        <f t="shared" si="3"/>
        <v xml:space="preserve"> </v>
      </c>
      <c r="B84" s="233"/>
      <c r="C84" s="233"/>
      <c r="D84" s="104"/>
      <c r="E84" s="104"/>
      <c r="F84" s="104"/>
      <c r="G84" s="105"/>
      <c r="H84" s="106" t="str">
        <f t="shared" si="4"/>
        <v xml:space="preserve"> </v>
      </c>
      <c r="I84" s="104"/>
      <c r="J84" s="227"/>
      <c r="K84" s="210"/>
      <c r="L84" s="123"/>
      <c r="M84" s="124"/>
      <c r="N84" s="208"/>
      <c r="O84" s="212"/>
      <c r="P84" s="210"/>
      <c r="Q84" s="208"/>
      <c r="R84" s="213"/>
      <c r="W84" s="83">
        <v>1971</v>
      </c>
    </row>
    <row r="85" spans="1:23" ht="15" customHeight="1" x14ac:dyDescent="0.25">
      <c r="A85" s="232" t="str">
        <f t="shared" si="3"/>
        <v xml:space="preserve"> </v>
      </c>
      <c r="B85" s="233"/>
      <c r="C85" s="233"/>
      <c r="D85" s="104"/>
      <c r="E85" s="104"/>
      <c r="F85" s="104"/>
      <c r="G85" s="105"/>
      <c r="H85" s="106" t="str">
        <f t="shared" si="4"/>
        <v xml:space="preserve"> </v>
      </c>
      <c r="I85" s="104"/>
      <c r="J85" s="227"/>
      <c r="K85" s="210"/>
      <c r="L85" s="123"/>
      <c r="M85" s="124"/>
      <c r="N85" s="208"/>
      <c r="O85" s="212"/>
      <c r="P85" s="210"/>
      <c r="Q85" s="208"/>
      <c r="R85" s="213"/>
      <c r="W85" s="83">
        <v>1972</v>
      </c>
    </row>
    <row r="86" spans="1:23" ht="15" customHeight="1" x14ac:dyDescent="0.25">
      <c r="A86" s="232" t="str">
        <f t="shared" si="3"/>
        <v xml:space="preserve"> </v>
      </c>
      <c r="B86" s="233"/>
      <c r="C86" s="233"/>
      <c r="D86" s="104"/>
      <c r="E86" s="104"/>
      <c r="F86" s="104"/>
      <c r="G86" s="105"/>
      <c r="H86" s="106" t="str">
        <f t="shared" si="4"/>
        <v xml:space="preserve"> </v>
      </c>
      <c r="I86" s="104"/>
      <c r="J86" s="227"/>
      <c r="K86" s="210"/>
      <c r="L86" s="123"/>
      <c r="M86" s="124"/>
      <c r="N86" s="208"/>
      <c r="O86" s="212"/>
      <c r="P86" s="210"/>
      <c r="Q86" s="208"/>
      <c r="R86" s="213"/>
      <c r="W86" s="83">
        <v>1973</v>
      </c>
    </row>
    <row r="87" spans="1:23" ht="15" customHeight="1" x14ac:dyDescent="0.25">
      <c r="A87" s="232" t="str">
        <f t="shared" si="3"/>
        <v xml:space="preserve"> </v>
      </c>
      <c r="B87" s="233"/>
      <c r="C87" s="233"/>
      <c r="D87" s="104"/>
      <c r="E87" s="104"/>
      <c r="F87" s="104"/>
      <c r="G87" s="105"/>
      <c r="H87" s="106" t="str">
        <f t="shared" si="4"/>
        <v xml:space="preserve"> </v>
      </c>
      <c r="I87" s="104"/>
      <c r="J87" s="227"/>
      <c r="K87" s="210"/>
      <c r="L87" s="123"/>
      <c r="M87" s="124"/>
      <c r="N87" s="208"/>
      <c r="O87" s="212"/>
      <c r="P87" s="210"/>
      <c r="Q87" s="208"/>
      <c r="R87" s="213"/>
      <c r="W87" s="83">
        <v>1974</v>
      </c>
    </row>
    <row r="88" spans="1:23" ht="15" customHeight="1" x14ac:dyDescent="0.25">
      <c r="A88" s="232" t="str">
        <f t="shared" si="3"/>
        <v xml:space="preserve"> </v>
      </c>
      <c r="B88" s="233"/>
      <c r="C88" s="233"/>
      <c r="D88" s="104"/>
      <c r="E88" s="104"/>
      <c r="F88" s="104"/>
      <c r="G88" s="105"/>
      <c r="H88" s="106" t="str">
        <f t="shared" si="4"/>
        <v xml:space="preserve"> </v>
      </c>
      <c r="I88" s="104"/>
      <c r="J88" s="227"/>
      <c r="K88" s="210"/>
      <c r="L88" s="123"/>
      <c r="M88" s="124"/>
      <c r="N88" s="208"/>
      <c r="O88" s="212"/>
      <c r="P88" s="210"/>
      <c r="Q88" s="208"/>
      <c r="R88" s="213"/>
      <c r="W88" s="83">
        <v>1975</v>
      </c>
    </row>
    <row r="89" spans="1:23" ht="15" customHeight="1" x14ac:dyDescent="0.25">
      <c r="A89" s="232" t="str">
        <f t="shared" si="3"/>
        <v xml:space="preserve"> </v>
      </c>
      <c r="B89" s="233"/>
      <c r="C89" s="233"/>
      <c r="D89" s="104"/>
      <c r="E89" s="104"/>
      <c r="F89" s="104"/>
      <c r="G89" s="105"/>
      <c r="H89" s="106" t="str">
        <f t="shared" si="4"/>
        <v xml:space="preserve"> </v>
      </c>
      <c r="I89" s="104"/>
      <c r="J89" s="227"/>
      <c r="K89" s="210"/>
      <c r="L89" s="123"/>
      <c r="M89" s="124"/>
      <c r="N89" s="208"/>
      <c r="O89" s="212"/>
      <c r="P89" s="210"/>
      <c r="Q89" s="208"/>
      <c r="R89" s="213"/>
      <c r="W89" s="83">
        <v>1976</v>
      </c>
    </row>
    <row r="90" spans="1:23" ht="15" customHeight="1" x14ac:dyDescent="0.25">
      <c r="A90" s="232" t="str">
        <f t="shared" si="3"/>
        <v xml:space="preserve"> </v>
      </c>
      <c r="B90" s="233"/>
      <c r="C90" s="233"/>
      <c r="D90" s="104"/>
      <c r="E90" s="104"/>
      <c r="F90" s="104"/>
      <c r="G90" s="105"/>
      <c r="H90" s="106" t="str">
        <f t="shared" si="4"/>
        <v xml:space="preserve"> </v>
      </c>
      <c r="I90" s="104"/>
      <c r="J90" s="227"/>
      <c r="K90" s="210"/>
      <c r="L90" s="123"/>
      <c r="M90" s="124"/>
      <c r="N90" s="208"/>
      <c r="O90" s="212"/>
      <c r="P90" s="210"/>
      <c r="Q90" s="208"/>
      <c r="R90" s="213"/>
      <c r="W90" s="83">
        <v>1977</v>
      </c>
    </row>
    <row r="91" spans="1:23" ht="15" customHeight="1" x14ac:dyDescent="0.25">
      <c r="A91" s="232" t="str">
        <f t="shared" si="3"/>
        <v xml:space="preserve"> </v>
      </c>
      <c r="B91" s="233"/>
      <c r="C91" s="233"/>
      <c r="D91" s="104"/>
      <c r="E91" s="104"/>
      <c r="F91" s="104"/>
      <c r="G91" s="105"/>
      <c r="H91" s="106" t="str">
        <f t="shared" si="4"/>
        <v xml:space="preserve"> </v>
      </c>
      <c r="I91" s="104"/>
      <c r="J91" s="227"/>
      <c r="K91" s="210"/>
      <c r="L91" s="123"/>
      <c r="M91" s="124"/>
      <c r="N91" s="208"/>
      <c r="O91" s="212"/>
      <c r="P91" s="210"/>
      <c r="Q91" s="208"/>
      <c r="R91" s="213"/>
      <c r="W91" s="83">
        <v>1978</v>
      </c>
    </row>
    <row r="92" spans="1:23" ht="15" customHeight="1" x14ac:dyDescent="0.25">
      <c r="A92" s="232" t="str">
        <f t="shared" si="3"/>
        <v xml:space="preserve"> </v>
      </c>
      <c r="B92" s="233"/>
      <c r="C92" s="233"/>
      <c r="D92" s="104"/>
      <c r="E92" s="104"/>
      <c r="F92" s="104"/>
      <c r="G92" s="105"/>
      <c r="H92" s="106" t="str">
        <f t="shared" si="4"/>
        <v xml:space="preserve"> </v>
      </c>
      <c r="I92" s="104"/>
      <c r="J92" s="227"/>
      <c r="K92" s="210"/>
      <c r="L92" s="123"/>
      <c r="M92" s="124"/>
      <c r="N92" s="208"/>
      <c r="O92" s="212"/>
      <c r="P92" s="210"/>
      <c r="Q92" s="208"/>
      <c r="R92" s="213"/>
      <c r="W92" s="83">
        <v>1979</v>
      </c>
    </row>
    <row r="93" spans="1:23" ht="15" customHeight="1" x14ac:dyDescent="0.25">
      <c r="A93" s="232" t="str">
        <f t="shared" si="3"/>
        <v xml:space="preserve"> </v>
      </c>
      <c r="B93" s="233"/>
      <c r="C93" s="233"/>
      <c r="D93" s="104"/>
      <c r="E93" s="104"/>
      <c r="F93" s="104"/>
      <c r="G93" s="105"/>
      <c r="H93" s="106" t="str">
        <f t="shared" si="4"/>
        <v xml:space="preserve"> </v>
      </c>
      <c r="I93" s="104"/>
      <c r="J93" s="227"/>
      <c r="K93" s="210"/>
      <c r="L93" s="123"/>
      <c r="M93" s="124"/>
      <c r="N93" s="208"/>
      <c r="O93" s="212"/>
      <c r="P93" s="210"/>
      <c r="Q93" s="208"/>
      <c r="R93" s="213"/>
      <c r="W93" s="83">
        <v>1980</v>
      </c>
    </row>
    <row r="94" spans="1:23" ht="15" customHeight="1" x14ac:dyDescent="0.25">
      <c r="A94" s="232" t="str">
        <f t="shared" si="3"/>
        <v xml:space="preserve"> </v>
      </c>
      <c r="B94" s="233"/>
      <c r="C94" s="233"/>
      <c r="D94" s="104"/>
      <c r="E94" s="104"/>
      <c r="F94" s="104"/>
      <c r="G94" s="105"/>
      <c r="H94" s="106" t="str">
        <f t="shared" si="4"/>
        <v xml:space="preserve"> </v>
      </c>
      <c r="I94" s="104"/>
      <c r="J94" s="227"/>
      <c r="K94" s="210"/>
      <c r="L94" s="123"/>
      <c r="M94" s="124"/>
      <c r="N94" s="208"/>
      <c r="O94" s="212"/>
      <c r="P94" s="210"/>
      <c r="Q94" s="208"/>
      <c r="R94" s="213"/>
      <c r="W94" s="83">
        <v>1981</v>
      </c>
    </row>
    <row r="95" spans="1:23" ht="15" customHeight="1" x14ac:dyDescent="0.25">
      <c r="A95" s="232" t="str">
        <f t="shared" si="3"/>
        <v xml:space="preserve"> </v>
      </c>
      <c r="B95" s="233"/>
      <c r="C95" s="233"/>
      <c r="D95" s="104"/>
      <c r="E95" s="104"/>
      <c r="F95" s="104"/>
      <c r="G95" s="105"/>
      <c r="H95" s="106" t="str">
        <f t="shared" si="4"/>
        <v xml:space="preserve"> </v>
      </c>
      <c r="I95" s="104"/>
      <c r="J95" s="227"/>
      <c r="K95" s="210"/>
      <c r="L95" s="123"/>
      <c r="M95" s="124"/>
      <c r="N95" s="208"/>
      <c r="O95" s="212"/>
      <c r="P95" s="210"/>
      <c r="Q95" s="208"/>
      <c r="R95" s="213"/>
      <c r="W95" s="83">
        <v>1982</v>
      </c>
    </row>
    <row r="96" spans="1:23" ht="15" customHeight="1" x14ac:dyDescent="0.25">
      <c r="A96" s="232" t="str">
        <f t="shared" si="3"/>
        <v xml:space="preserve"> </v>
      </c>
      <c r="B96" s="233"/>
      <c r="C96" s="233"/>
      <c r="D96" s="104"/>
      <c r="E96" s="104"/>
      <c r="F96" s="104"/>
      <c r="G96" s="105"/>
      <c r="H96" s="106" t="str">
        <f t="shared" si="4"/>
        <v xml:space="preserve"> </v>
      </c>
      <c r="I96" s="104"/>
      <c r="J96" s="227"/>
      <c r="K96" s="210"/>
      <c r="L96" s="123"/>
      <c r="M96" s="124"/>
      <c r="N96" s="208"/>
      <c r="O96" s="212"/>
      <c r="P96" s="210"/>
      <c r="Q96" s="208"/>
      <c r="R96" s="213"/>
      <c r="W96" s="83">
        <v>1983</v>
      </c>
    </row>
    <row r="97" spans="1:23" ht="15" customHeight="1" x14ac:dyDescent="0.25">
      <c r="A97" s="232" t="str">
        <f t="shared" si="3"/>
        <v xml:space="preserve"> </v>
      </c>
      <c r="B97" s="233"/>
      <c r="C97" s="233"/>
      <c r="D97" s="104"/>
      <c r="E97" s="104"/>
      <c r="F97" s="104"/>
      <c r="G97" s="105"/>
      <c r="H97" s="106" t="str">
        <f t="shared" si="4"/>
        <v xml:space="preserve"> </v>
      </c>
      <c r="I97" s="104"/>
      <c r="J97" s="227"/>
      <c r="K97" s="210"/>
      <c r="L97" s="123"/>
      <c r="M97" s="124"/>
      <c r="N97" s="208"/>
      <c r="O97" s="212"/>
      <c r="P97" s="210"/>
      <c r="Q97" s="208"/>
      <c r="R97" s="213"/>
      <c r="W97" s="83">
        <v>1984</v>
      </c>
    </row>
    <row r="98" spans="1:23" ht="15" customHeight="1" x14ac:dyDescent="0.25">
      <c r="A98" s="232" t="str">
        <f t="shared" si="3"/>
        <v xml:space="preserve"> </v>
      </c>
      <c r="B98" s="233"/>
      <c r="C98" s="233"/>
      <c r="D98" s="104"/>
      <c r="E98" s="104"/>
      <c r="F98" s="104"/>
      <c r="G98" s="105"/>
      <c r="H98" s="106" t="str">
        <f t="shared" si="4"/>
        <v xml:space="preserve"> </v>
      </c>
      <c r="I98" s="104"/>
      <c r="J98" s="227"/>
      <c r="K98" s="210"/>
      <c r="L98" s="123"/>
      <c r="M98" s="124"/>
      <c r="N98" s="208"/>
      <c r="O98" s="212"/>
      <c r="P98" s="210"/>
      <c r="Q98" s="208"/>
      <c r="R98" s="213"/>
      <c r="W98" s="83">
        <v>1985</v>
      </c>
    </row>
    <row r="99" spans="1:23" ht="15" customHeight="1" x14ac:dyDescent="0.25">
      <c r="A99" s="232" t="str">
        <f t="shared" si="3"/>
        <v xml:space="preserve"> </v>
      </c>
      <c r="B99" s="233"/>
      <c r="C99" s="233"/>
      <c r="D99" s="104"/>
      <c r="E99" s="104"/>
      <c r="F99" s="104"/>
      <c r="G99" s="105"/>
      <c r="H99" s="106" t="str">
        <f t="shared" si="4"/>
        <v xml:space="preserve"> </v>
      </c>
      <c r="I99" s="104"/>
      <c r="J99" s="227"/>
      <c r="K99" s="210"/>
      <c r="L99" s="123"/>
      <c r="M99" s="124"/>
      <c r="N99" s="208"/>
      <c r="O99" s="212"/>
      <c r="P99" s="210"/>
      <c r="Q99" s="208"/>
      <c r="R99" s="213"/>
      <c r="W99" s="83">
        <v>1986</v>
      </c>
    </row>
    <row r="100" spans="1:23" ht="15" customHeight="1" x14ac:dyDescent="0.25">
      <c r="A100" s="232" t="str">
        <f t="shared" si="3"/>
        <v xml:space="preserve"> </v>
      </c>
      <c r="B100" s="233"/>
      <c r="C100" s="233"/>
      <c r="D100" s="104"/>
      <c r="E100" s="104"/>
      <c r="F100" s="104"/>
      <c r="G100" s="105"/>
      <c r="H100" s="106" t="str">
        <f t="shared" si="4"/>
        <v xml:space="preserve"> </v>
      </c>
      <c r="I100" s="104"/>
      <c r="J100" s="227"/>
      <c r="K100" s="210"/>
      <c r="L100" s="123"/>
      <c r="M100" s="124"/>
      <c r="N100" s="208"/>
      <c r="O100" s="212"/>
      <c r="P100" s="210"/>
      <c r="Q100" s="208"/>
      <c r="R100" s="213"/>
      <c r="W100" s="83">
        <v>1987</v>
      </c>
    </row>
    <row r="101" spans="1:23" ht="15" customHeight="1" x14ac:dyDescent="0.25">
      <c r="A101" s="232" t="str">
        <f t="shared" si="3"/>
        <v xml:space="preserve"> </v>
      </c>
      <c r="B101" s="233"/>
      <c r="C101" s="233"/>
      <c r="D101" s="104"/>
      <c r="E101" s="104"/>
      <c r="F101" s="104"/>
      <c r="G101" s="105"/>
      <c r="H101" s="106" t="str">
        <f t="shared" si="4"/>
        <v xml:space="preserve"> </v>
      </c>
      <c r="I101" s="104"/>
      <c r="J101" s="227"/>
      <c r="K101" s="210"/>
      <c r="L101" s="123"/>
      <c r="M101" s="124"/>
      <c r="N101" s="208"/>
      <c r="O101" s="212"/>
      <c r="P101" s="210"/>
      <c r="Q101" s="208"/>
      <c r="R101" s="213"/>
      <c r="W101" s="83">
        <v>1988</v>
      </c>
    </row>
    <row r="102" spans="1:23" ht="15" customHeight="1" x14ac:dyDescent="0.25">
      <c r="A102" s="232" t="str">
        <f t="shared" si="3"/>
        <v xml:space="preserve"> </v>
      </c>
      <c r="B102" s="233"/>
      <c r="C102" s="233"/>
      <c r="D102" s="104"/>
      <c r="E102" s="104"/>
      <c r="F102" s="104"/>
      <c r="G102" s="105"/>
      <c r="H102" s="106" t="str">
        <f t="shared" si="4"/>
        <v xml:space="preserve"> </v>
      </c>
      <c r="I102" s="104"/>
      <c r="J102" s="227"/>
      <c r="K102" s="210"/>
      <c r="L102" s="123"/>
      <c r="M102" s="124"/>
      <c r="N102" s="208"/>
      <c r="O102" s="212"/>
      <c r="P102" s="210"/>
      <c r="Q102" s="208"/>
      <c r="R102" s="213"/>
      <c r="W102" s="83">
        <v>1989</v>
      </c>
    </row>
    <row r="103" spans="1:23" ht="15" customHeight="1" x14ac:dyDescent="0.25">
      <c r="A103" s="232" t="str">
        <f t="shared" si="3"/>
        <v xml:space="preserve"> </v>
      </c>
      <c r="B103" s="233"/>
      <c r="C103" s="233"/>
      <c r="D103" s="104"/>
      <c r="E103" s="104"/>
      <c r="F103" s="104"/>
      <c r="G103" s="105"/>
      <c r="H103" s="106" t="str">
        <f t="shared" si="4"/>
        <v xml:space="preserve"> </v>
      </c>
      <c r="I103" s="104"/>
      <c r="J103" s="227"/>
      <c r="K103" s="210"/>
      <c r="L103" s="123"/>
      <c r="M103" s="124"/>
      <c r="N103" s="208"/>
      <c r="O103" s="212"/>
      <c r="P103" s="210"/>
      <c r="Q103" s="208"/>
      <c r="R103" s="213"/>
      <c r="W103" s="83">
        <v>1990</v>
      </c>
    </row>
    <row r="104" spans="1:23" ht="15" customHeight="1" x14ac:dyDescent="0.25">
      <c r="A104" s="232" t="str">
        <f t="shared" si="3"/>
        <v xml:space="preserve"> </v>
      </c>
      <c r="B104" s="233"/>
      <c r="C104" s="233"/>
      <c r="D104" s="104"/>
      <c r="E104" s="104"/>
      <c r="F104" s="104"/>
      <c r="G104" s="105"/>
      <c r="H104" s="106" t="str">
        <f t="shared" si="4"/>
        <v xml:space="preserve"> </v>
      </c>
      <c r="I104" s="104"/>
      <c r="J104" s="227"/>
      <c r="K104" s="210"/>
      <c r="L104" s="123"/>
      <c r="M104" s="124"/>
      <c r="N104" s="208"/>
      <c r="O104" s="212"/>
      <c r="P104" s="210"/>
      <c r="Q104" s="208"/>
      <c r="R104" s="213"/>
      <c r="W104" s="83">
        <v>1991</v>
      </c>
    </row>
    <row r="105" spans="1:23" ht="15" customHeight="1" x14ac:dyDescent="0.25">
      <c r="A105" s="232" t="str">
        <f t="shared" si="3"/>
        <v xml:space="preserve"> </v>
      </c>
      <c r="B105" s="233"/>
      <c r="C105" s="233"/>
      <c r="D105" s="104"/>
      <c r="E105" s="104"/>
      <c r="F105" s="104"/>
      <c r="G105" s="105"/>
      <c r="H105" s="106" t="str">
        <f t="shared" si="4"/>
        <v xml:space="preserve"> </v>
      </c>
      <c r="I105" s="104"/>
      <c r="J105" s="227"/>
      <c r="K105" s="210"/>
      <c r="L105" s="123"/>
      <c r="M105" s="124"/>
      <c r="N105" s="208"/>
      <c r="O105" s="212"/>
      <c r="P105" s="210"/>
      <c r="Q105" s="208"/>
      <c r="R105" s="213"/>
      <c r="W105" s="83">
        <v>1992</v>
      </c>
    </row>
    <row r="106" spans="1:23" ht="15" customHeight="1" x14ac:dyDescent="0.25">
      <c r="A106" s="232" t="str">
        <f t="shared" si="3"/>
        <v xml:space="preserve"> </v>
      </c>
      <c r="B106" s="233"/>
      <c r="C106" s="233"/>
      <c r="D106" s="104"/>
      <c r="E106" s="104"/>
      <c r="F106" s="104"/>
      <c r="G106" s="105"/>
      <c r="H106" s="106" t="str">
        <f t="shared" si="4"/>
        <v xml:space="preserve"> </v>
      </c>
      <c r="I106" s="104"/>
      <c r="J106" s="227"/>
      <c r="K106" s="210"/>
      <c r="L106" s="123"/>
      <c r="M106" s="124"/>
      <c r="N106" s="208"/>
      <c r="O106" s="212"/>
      <c r="P106" s="210"/>
      <c r="Q106" s="208"/>
      <c r="R106" s="213"/>
      <c r="W106" s="83">
        <v>1993</v>
      </c>
    </row>
    <row r="107" spans="1:23" ht="15" customHeight="1" x14ac:dyDescent="0.25">
      <c r="A107" s="232" t="str">
        <f t="shared" si="3"/>
        <v xml:space="preserve"> </v>
      </c>
      <c r="B107" s="233"/>
      <c r="C107" s="233"/>
      <c r="D107" s="104"/>
      <c r="E107" s="104"/>
      <c r="F107" s="104"/>
      <c r="G107" s="105"/>
      <c r="H107" s="106" t="str">
        <f t="shared" si="4"/>
        <v xml:space="preserve"> </v>
      </c>
      <c r="I107" s="104"/>
      <c r="J107" s="227"/>
      <c r="K107" s="210"/>
      <c r="L107" s="123"/>
      <c r="M107" s="124"/>
      <c r="N107" s="208"/>
      <c r="O107" s="212"/>
      <c r="P107" s="210"/>
      <c r="Q107" s="208"/>
      <c r="R107" s="213"/>
      <c r="W107" s="83">
        <v>1994</v>
      </c>
    </row>
    <row r="108" spans="1:23" ht="15" customHeight="1" x14ac:dyDescent="0.25">
      <c r="A108" s="232" t="str">
        <f t="shared" si="3"/>
        <v xml:space="preserve"> </v>
      </c>
      <c r="B108" s="233"/>
      <c r="C108" s="233"/>
      <c r="D108" s="104"/>
      <c r="E108" s="104"/>
      <c r="F108" s="104"/>
      <c r="G108" s="105"/>
      <c r="H108" s="106" t="str">
        <f t="shared" si="4"/>
        <v xml:space="preserve"> </v>
      </c>
      <c r="I108" s="104"/>
      <c r="J108" s="227"/>
      <c r="K108" s="210"/>
      <c r="L108" s="123"/>
      <c r="M108" s="124"/>
      <c r="N108" s="208"/>
      <c r="O108" s="212"/>
      <c r="P108" s="210"/>
      <c r="Q108" s="208"/>
      <c r="R108" s="213"/>
      <c r="W108" s="83">
        <v>1995</v>
      </c>
    </row>
    <row r="109" spans="1:23" ht="15" customHeight="1" x14ac:dyDescent="0.25">
      <c r="A109" s="232" t="str">
        <f t="shared" si="3"/>
        <v xml:space="preserve"> </v>
      </c>
      <c r="B109" s="233"/>
      <c r="C109" s="233"/>
      <c r="D109" s="104"/>
      <c r="E109" s="104"/>
      <c r="F109" s="104"/>
      <c r="G109" s="105"/>
      <c r="H109" s="106" t="str">
        <f t="shared" si="4"/>
        <v xml:space="preserve"> </v>
      </c>
      <c r="I109" s="104"/>
      <c r="J109" s="227"/>
      <c r="K109" s="210"/>
      <c r="L109" s="123"/>
      <c r="M109" s="124"/>
      <c r="N109" s="208"/>
      <c r="O109" s="212"/>
      <c r="P109" s="210"/>
      <c r="Q109" s="208"/>
      <c r="R109" s="213"/>
      <c r="W109" s="83">
        <v>1996</v>
      </c>
    </row>
    <row r="110" spans="1:23" ht="15" customHeight="1" x14ac:dyDescent="0.25">
      <c r="A110" s="232" t="str">
        <f t="shared" si="3"/>
        <v xml:space="preserve"> </v>
      </c>
      <c r="B110" s="233"/>
      <c r="C110" s="233"/>
      <c r="D110" s="104"/>
      <c r="E110" s="104"/>
      <c r="F110" s="104"/>
      <c r="G110" s="105"/>
      <c r="H110" s="106" t="str">
        <f t="shared" si="4"/>
        <v xml:space="preserve"> </v>
      </c>
      <c r="I110" s="104"/>
      <c r="J110" s="227"/>
      <c r="K110" s="210"/>
      <c r="L110" s="123"/>
      <c r="M110" s="124"/>
      <c r="N110" s="208"/>
      <c r="O110" s="212"/>
      <c r="P110" s="210"/>
      <c r="Q110" s="208"/>
      <c r="R110" s="213"/>
      <c r="W110" s="83">
        <v>1997</v>
      </c>
    </row>
    <row r="111" spans="1:23" ht="15" customHeight="1" thickBot="1" x14ac:dyDescent="0.3">
      <c r="A111" s="107" t="str">
        <f t="shared" si="3"/>
        <v xml:space="preserve"> </v>
      </c>
      <c r="B111" s="108"/>
      <c r="C111" s="108"/>
      <c r="D111" s="109"/>
      <c r="E111" s="109"/>
      <c r="F111" s="109"/>
      <c r="G111" s="110"/>
      <c r="H111" s="106" t="str">
        <f t="shared" si="4"/>
        <v xml:space="preserve"> </v>
      </c>
      <c r="I111" s="109"/>
      <c r="J111" s="228"/>
      <c r="K111" s="216"/>
      <c r="L111" s="125"/>
      <c r="M111" s="126"/>
      <c r="N111" s="214"/>
      <c r="O111" s="215"/>
      <c r="P111" s="216"/>
      <c r="Q111" s="214"/>
      <c r="R111" s="217"/>
      <c r="W111" s="83">
        <v>1998</v>
      </c>
    </row>
    <row r="112" spans="1:23" x14ac:dyDescent="0.25">
      <c r="W112" s="83">
        <v>1999</v>
      </c>
    </row>
    <row r="113" spans="23:23" x14ac:dyDescent="0.25">
      <c r="W113" s="83">
        <v>2000</v>
      </c>
    </row>
    <row r="114" spans="23:23" x14ac:dyDescent="0.25">
      <c r="W114" s="83">
        <v>2001</v>
      </c>
    </row>
    <row r="115" spans="23:23" x14ac:dyDescent="0.25">
      <c r="W115" s="83">
        <v>2002</v>
      </c>
    </row>
    <row r="116" spans="23:23" x14ac:dyDescent="0.25">
      <c r="W116" s="83">
        <v>2003</v>
      </c>
    </row>
    <row r="117" spans="23:23" x14ac:dyDescent="0.25">
      <c r="W117" s="83">
        <v>2004</v>
      </c>
    </row>
    <row r="118" spans="23:23" x14ac:dyDescent="0.25">
      <c r="W118" s="83">
        <v>2005</v>
      </c>
    </row>
    <row r="119" spans="23:23" x14ac:dyDescent="0.25">
      <c r="W119" s="83">
        <v>2006</v>
      </c>
    </row>
    <row r="120" spans="23:23" x14ac:dyDescent="0.25">
      <c r="W120" s="83">
        <v>2007</v>
      </c>
    </row>
    <row r="121" spans="23:23" x14ac:dyDescent="0.25">
      <c r="W121" s="83">
        <v>2008</v>
      </c>
    </row>
    <row r="122" spans="23:23" x14ac:dyDescent="0.25">
      <c r="W122" s="83">
        <v>2009</v>
      </c>
    </row>
  </sheetData>
  <mergeCells count="8">
    <mergeCell ref="L10:M10"/>
    <mergeCell ref="N10:R10"/>
    <mergeCell ref="B10:C10"/>
    <mergeCell ref="A6:B6"/>
    <mergeCell ref="A2:C2"/>
    <mergeCell ref="A3:C3"/>
    <mergeCell ref="D5:D6"/>
    <mergeCell ref="E10:H10"/>
  </mergeCells>
  <dataValidations count="11">
    <dataValidation type="list" allowBlank="1" showInputMessage="1" showErrorMessage="1" sqref="J65530:J65537">
      <formula1>"Male, Female"</formula1>
    </dataValidation>
    <dataValidation type="list" allowBlank="1" showInputMessage="1" showErrorMessage="1" sqref="L65530:N65537">
      <formula1>"Novice 10-14, Novice 15+, Open, Youth, Senior"</formula1>
    </dataValidation>
    <dataValidation type="list" allowBlank="1" showInputMessage="1" showErrorMessage="1" sqref="L12:L111">
      <formula1>$T$21:$T$30</formula1>
    </dataValidation>
    <dataValidation type="list" allowBlank="1" showInputMessage="1" showErrorMessage="1" sqref="D12:D111">
      <formula1>$T$19:$T$20</formula1>
    </dataValidation>
    <dataValidation type="list" allowBlank="1" showInputMessage="1" showErrorMessage="1" sqref="F12:F111">
      <formula1>$V$12:$V$23</formula1>
    </dataValidation>
    <dataValidation type="list" allowBlank="1" showInputMessage="1" showErrorMessage="1" sqref="I12:I111">
      <formula1>$T$12:$T$16</formula1>
    </dataValidation>
    <dataValidation type="list" allowBlank="1" showInputMessage="1" showErrorMessage="1" sqref="G12:G111">
      <formula1>$W$12:$W$122</formula1>
    </dataValidation>
    <dataValidation type="list" allowBlank="1" showInputMessage="1" showErrorMessage="1" sqref="E12:E111">
      <formula1>$U$12:$U$42</formula1>
    </dataValidation>
    <dataValidation type="list" allowBlank="1" showInputMessage="1" showErrorMessage="1" sqref="K12:K111">
      <formula1>"Yes/Oui, No/Non"</formula1>
    </dataValidation>
    <dataValidation type="list" allowBlank="1" showInputMessage="1" showErrorMessage="1" sqref="N12:N111">
      <formula1>$Y$19:$Y$20</formula1>
    </dataValidation>
    <dataValidation type="list" allowBlank="1" showInputMessage="1" showErrorMessage="1" sqref="Q12:Q111">
      <formula1>$Y$22:$Y$23</formula1>
    </dataValidation>
  </dataValidations>
  <pageMargins left="0.70866141732283472" right="0.70866141732283472" top="0.74803149606299213" bottom="0.74803149606299213" header="0.31496062992125984" footer="0.31496062992125984"/>
  <pageSetup paperSize="5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="90" zoomScaleNormal="90" workbookViewId="0">
      <selection activeCell="D17" sqref="D17"/>
    </sheetView>
  </sheetViews>
  <sheetFormatPr defaultColWidth="6.85546875" defaultRowHeight="12" x14ac:dyDescent="0.2"/>
  <cols>
    <col min="1" max="1" width="6.85546875" style="2"/>
    <col min="2" max="2" width="30.42578125" style="3" customWidth="1"/>
    <col min="3" max="3" width="24" style="3" customWidth="1"/>
    <col min="4" max="4" width="8.28515625" style="3" customWidth="1"/>
    <col min="5" max="5" width="12.7109375" style="3" customWidth="1"/>
    <col min="6" max="6" width="4.28515625" style="2" customWidth="1"/>
    <col min="7" max="7" width="6.85546875" style="2"/>
    <col min="8" max="8" width="6.85546875" style="2" customWidth="1"/>
    <col min="9" max="16384" width="6.85546875" style="2"/>
  </cols>
  <sheetData>
    <row r="1" spans="1:6" ht="12.75" x14ac:dyDescent="0.2">
      <c r="A1" s="140"/>
      <c r="B1" s="141"/>
      <c r="C1" s="141"/>
      <c r="D1" s="141"/>
      <c r="E1" s="141"/>
      <c r="F1" s="142"/>
    </row>
    <row r="2" spans="1:6" ht="12.75" x14ac:dyDescent="0.2">
      <c r="A2" s="143"/>
      <c r="B2" s="144"/>
      <c r="C2" s="144"/>
      <c r="D2" s="144"/>
      <c r="E2" s="144"/>
      <c r="F2" s="145"/>
    </row>
    <row r="3" spans="1:6" ht="18.75" x14ac:dyDescent="0.2">
      <c r="A3" s="180" t="s">
        <v>63</v>
      </c>
      <c r="B3" s="179"/>
      <c r="C3" s="179"/>
      <c r="D3" s="179"/>
      <c r="E3" s="179"/>
      <c r="F3" s="181"/>
    </row>
    <row r="4" spans="1:6" ht="18.75" x14ac:dyDescent="0.2">
      <c r="A4" s="180" t="s">
        <v>62</v>
      </c>
      <c r="B4" s="179"/>
      <c r="C4" s="179"/>
      <c r="D4" s="179"/>
      <c r="E4" s="179"/>
      <c r="F4" s="181"/>
    </row>
    <row r="5" spans="1:6" ht="12.75" x14ac:dyDescent="0.2">
      <c r="A5" s="143"/>
      <c r="B5" s="146"/>
      <c r="C5" s="146"/>
      <c r="D5" s="146"/>
      <c r="E5" s="146"/>
      <c r="F5" s="145"/>
    </row>
    <row r="6" spans="1:6" ht="12.75" x14ac:dyDescent="0.2">
      <c r="A6" s="143"/>
      <c r="B6" s="147"/>
      <c r="C6" s="147"/>
      <c r="D6" s="146"/>
      <c r="E6" s="146"/>
      <c r="F6" s="145"/>
    </row>
    <row r="7" spans="1:6" ht="15.75" x14ac:dyDescent="0.2">
      <c r="A7" s="143"/>
      <c r="B7" s="184" t="s">
        <v>129</v>
      </c>
      <c r="C7" s="185">
        <f>'GENERAL INFO'!C10</f>
        <v>0</v>
      </c>
      <c r="D7" s="144"/>
      <c r="E7" s="144"/>
      <c r="F7" s="145"/>
    </row>
    <row r="8" spans="1:6" ht="13.5" thickBot="1" x14ac:dyDescent="0.25">
      <c r="A8" s="143"/>
      <c r="B8" s="144"/>
      <c r="C8" s="144"/>
      <c r="D8" s="144"/>
      <c r="E8" s="144"/>
      <c r="F8" s="145"/>
    </row>
    <row r="9" spans="1:6" ht="15" customHeight="1" x14ac:dyDescent="0.2">
      <c r="A9" s="143"/>
      <c r="B9" s="186" t="s">
        <v>13</v>
      </c>
      <c r="C9" s="187"/>
      <c r="D9" s="187"/>
      <c r="E9" s="188"/>
      <c r="F9" s="145"/>
    </row>
    <row r="10" spans="1:6" ht="12.75" x14ac:dyDescent="0.2">
      <c r="A10" s="143"/>
      <c r="B10" s="148" t="s">
        <v>78</v>
      </c>
      <c r="C10" s="131"/>
      <c r="D10" s="149" t="s">
        <v>14</v>
      </c>
      <c r="E10" s="150" t="s">
        <v>15</v>
      </c>
      <c r="F10" s="145"/>
    </row>
    <row r="11" spans="1:6" ht="12.75" x14ac:dyDescent="0.2">
      <c r="A11" s="143"/>
      <c r="B11" s="151" t="s">
        <v>30</v>
      </c>
      <c r="C11" s="152"/>
      <c r="D11" s="153">
        <f>'PARTICIPANT INFO'!G2</f>
        <v>0</v>
      </c>
      <c r="E11" s="154">
        <f>D11*140</f>
        <v>0</v>
      </c>
      <c r="F11" s="145"/>
    </row>
    <row r="12" spans="1:6" ht="12.75" x14ac:dyDescent="0.2">
      <c r="A12" s="143"/>
      <c r="B12" s="151" t="s">
        <v>31</v>
      </c>
      <c r="C12" s="152"/>
      <c r="D12" s="153">
        <f>'PARTICIPANT INFO'!G3</f>
        <v>0</v>
      </c>
      <c r="E12" s="154">
        <f t="shared" ref="E12:E15" si="0">D12*140</f>
        <v>0</v>
      </c>
      <c r="F12" s="145"/>
    </row>
    <row r="13" spans="1:6" ht="12.75" x14ac:dyDescent="0.2">
      <c r="A13" s="143"/>
      <c r="B13" s="151" t="s">
        <v>29</v>
      </c>
      <c r="C13" s="152"/>
      <c r="D13" s="153">
        <f>'PARTICIPANT INFO'!G4</f>
        <v>0</v>
      </c>
      <c r="E13" s="154">
        <f t="shared" si="0"/>
        <v>0</v>
      </c>
      <c r="F13" s="145"/>
    </row>
    <row r="14" spans="1:6" ht="12.75" x14ac:dyDescent="0.2">
      <c r="A14" s="143"/>
      <c r="B14" s="155" t="s">
        <v>32</v>
      </c>
      <c r="C14" s="132"/>
      <c r="D14" s="153">
        <f>'PARTICIPANT INFO'!G5</f>
        <v>0</v>
      </c>
      <c r="E14" s="154">
        <f t="shared" si="0"/>
        <v>0</v>
      </c>
      <c r="F14" s="145"/>
    </row>
    <row r="15" spans="1:6" ht="13.5" thickBot="1" x14ac:dyDescent="0.25">
      <c r="A15" s="143"/>
      <c r="B15" s="156" t="s">
        <v>25</v>
      </c>
      <c r="C15" s="157"/>
      <c r="D15" s="153">
        <f>'PARTICIPANT INFO'!G6</f>
        <v>0</v>
      </c>
      <c r="E15" s="154">
        <f t="shared" si="0"/>
        <v>0</v>
      </c>
      <c r="F15" s="145"/>
    </row>
    <row r="16" spans="1:6" ht="13.5" thickBot="1" x14ac:dyDescent="0.25">
      <c r="A16" s="143"/>
      <c r="B16" s="144"/>
      <c r="C16" s="144"/>
      <c r="D16" s="144"/>
      <c r="E16" s="144"/>
      <c r="F16" s="145"/>
    </row>
    <row r="17" spans="1:16" ht="13.5" thickBot="1" x14ac:dyDescent="0.25">
      <c r="A17" s="143"/>
      <c r="B17" s="158" t="s">
        <v>61</v>
      </c>
      <c r="C17" s="159"/>
      <c r="D17" s="160"/>
      <c r="E17" s="161">
        <f>D17*140</f>
        <v>0</v>
      </c>
      <c r="F17" s="145"/>
    </row>
    <row r="18" spans="1:16" ht="13.5" customHeight="1" thickBot="1" x14ac:dyDescent="0.25">
      <c r="A18" s="143"/>
      <c r="B18" s="147" t="s">
        <v>87</v>
      </c>
      <c r="C18" s="144"/>
      <c r="D18" s="144"/>
      <c r="E18" s="144"/>
      <c r="F18" s="145"/>
    </row>
    <row r="19" spans="1:16" ht="13.5" thickBot="1" x14ac:dyDescent="0.25">
      <c r="A19" s="143"/>
      <c r="B19" s="198" t="s">
        <v>130</v>
      </c>
      <c r="C19" s="195"/>
      <c r="D19" s="196"/>
      <c r="E19" s="162">
        <f>(SUM(E11:E15))-E17</f>
        <v>0</v>
      </c>
      <c r="F19" s="145"/>
    </row>
    <row r="20" spans="1:16" ht="12.75" x14ac:dyDescent="0.2">
      <c r="A20" s="143"/>
      <c r="B20" s="144"/>
      <c r="C20" s="144"/>
      <c r="D20" s="144"/>
      <c r="E20" s="144"/>
      <c r="F20" s="145"/>
    </row>
    <row r="21" spans="1:16" ht="12.75" x14ac:dyDescent="0.2">
      <c r="A21" s="143"/>
      <c r="B21" s="144"/>
      <c r="C21" s="144"/>
      <c r="D21" s="144"/>
      <c r="E21" s="144"/>
      <c r="F21" s="145"/>
    </row>
    <row r="22" spans="1:16" ht="15.75" x14ac:dyDescent="0.2">
      <c r="A22" s="163"/>
      <c r="B22" s="133" t="s">
        <v>131</v>
      </c>
      <c r="C22" s="133"/>
      <c r="D22" s="133"/>
      <c r="E22" s="133"/>
      <c r="F22" s="145"/>
    </row>
    <row r="23" spans="1:16" ht="13.5" thickBot="1" x14ac:dyDescent="0.25">
      <c r="A23" s="143"/>
      <c r="B23" s="144"/>
      <c r="C23" s="144"/>
      <c r="D23" s="144"/>
      <c r="E23" s="144"/>
      <c r="F23" s="145"/>
    </row>
    <row r="24" spans="1:16" ht="15" customHeight="1" x14ac:dyDescent="0.2">
      <c r="A24" s="143"/>
      <c r="B24" s="189" t="s">
        <v>76</v>
      </c>
      <c r="C24" s="190"/>
      <c r="D24" s="190"/>
      <c r="E24" s="191" t="s">
        <v>14</v>
      </c>
      <c r="F24" s="145"/>
    </row>
    <row r="25" spans="1:16" ht="12.75" customHeight="1" thickBot="1" x14ac:dyDescent="0.25">
      <c r="A25" s="143"/>
      <c r="B25" s="192"/>
      <c r="C25" s="193"/>
      <c r="D25" s="193"/>
      <c r="E25" s="194"/>
      <c r="F25" s="145"/>
      <c r="P25" s="197"/>
    </row>
    <row r="26" spans="1:16" ht="15" customHeight="1" x14ac:dyDescent="0.2">
      <c r="A26" s="143"/>
      <c r="B26" s="164" t="s">
        <v>66</v>
      </c>
      <c r="C26" s="165"/>
      <c r="D26" s="165"/>
      <c r="E26" s="166">
        <f>COUNTIF('PARTICIPANT INFO'!L12:L111,'PARTICIPANT INFO'!T22)</f>
        <v>0</v>
      </c>
      <c r="F26" s="145"/>
    </row>
    <row r="27" spans="1:16" ht="15" customHeight="1" x14ac:dyDescent="0.2">
      <c r="A27" s="143"/>
      <c r="B27" s="167" t="s">
        <v>67</v>
      </c>
      <c r="C27" s="168"/>
      <c r="D27" s="168"/>
      <c r="E27" s="169">
        <f>COUNTIF('PARTICIPANT INFO'!L12:L111,'PARTICIPANT INFO'!T23)</f>
        <v>0</v>
      </c>
      <c r="F27" s="145"/>
    </row>
    <row r="28" spans="1:16" ht="15" customHeight="1" x14ac:dyDescent="0.2">
      <c r="A28" s="143"/>
      <c r="B28" s="167" t="s">
        <v>68</v>
      </c>
      <c r="C28" s="168"/>
      <c r="D28" s="168"/>
      <c r="E28" s="169">
        <f>COUNTIF('PARTICIPANT INFO'!L12:L111,'PARTICIPANT INFO'!T24)</f>
        <v>0</v>
      </c>
      <c r="F28" s="145"/>
    </row>
    <row r="29" spans="1:16" ht="15" customHeight="1" x14ac:dyDescent="0.2">
      <c r="A29" s="143"/>
      <c r="B29" s="170" t="s">
        <v>69</v>
      </c>
      <c r="C29" s="171"/>
      <c r="D29" s="171"/>
      <c r="E29" s="169">
        <f>COUNTIF('PARTICIPANT INFO'!L12:L111,'PARTICIPANT INFO'!T25)</f>
        <v>0</v>
      </c>
      <c r="F29" s="145"/>
    </row>
    <row r="30" spans="1:16" ht="15" customHeight="1" x14ac:dyDescent="0.2">
      <c r="A30" s="143"/>
      <c r="B30" s="167" t="s">
        <v>70</v>
      </c>
      <c r="C30" s="168"/>
      <c r="D30" s="168"/>
      <c r="E30" s="169">
        <f>COUNTIF('PARTICIPANT INFO'!L12:L111,'PARTICIPANT INFO'!T26)</f>
        <v>0</v>
      </c>
      <c r="F30" s="145"/>
    </row>
    <row r="31" spans="1:16" ht="15" customHeight="1" x14ac:dyDescent="0.2">
      <c r="A31" s="143"/>
      <c r="B31" s="167" t="s">
        <v>71</v>
      </c>
      <c r="C31" s="168"/>
      <c r="D31" s="168"/>
      <c r="E31" s="169">
        <f>COUNTIF('PARTICIPANT INFO'!L12:L111,'PARTICIPANT INFO'!T27)</f>
        <v>0</v>
      </c>
      <c r="F31" s="145"/>
    </row>
    <row r="32" spans="1:16" ht="15" customHeight="1" x14ac:dyDescent="0.2">
      <c r="A32" s="143"/>
      <c r="B32" s="170" t="s">
        <v>72</v>
      </c>
      <c r="C32" s="171"/>
      <c r="D32" s="171"/>
      <c r="E32" s="172">
        <f>COUNTIF('PARTICIPANT INFO'!L12:L111,'PARTICIPANT INFO'!T28)</f>
        <v>0</v>
      </c>
      <c r="F32" s="145"/>
    </row>
    <row r="33" spans="1:6" ht="15" customHeight="1" thickBot="1" x14ac:dyDescent="0.25">
      <c r="A33" s="143"/>
      <c r="B33" s="173" t="s">
        <v>73</v>
      </c>
      <c r="C33" s="174"/>
      <c r="D33" s="174"/>
      <c r="E33" s="175">
        <f>COUNTIF('PARTICIPANT INFO'!L12:L111,'PARTICIPANT INFO'!T29)</f>
        <v>0</v>
      </c>
      <c r="F33" s="145"/>
    </row>
    <row r="34" spans="1:6" ht="12.75" x14ac:dyDescent="0.2">
      <c r="A34" s="143"/>
      <c r="B34" s="144"/>
      <c r="C34" s="144"/>
      <c r="D34" s="144"/>
      <c r="E34" s="144"/>
      <c r="F34" s="145"/>
    </row>
    <row r="35" spans="1:6" ht="6" customHeight="1" x14ac:dyDescent="0.2">
      <c r="A35" s="143"/>
      <c r="B35" s="144"/>
      <c r="C35" s="144"/>
      <c r="D35" s="144"/>
      <c r="E35" s="144"/>
      <c r="F35" s="145"/>
    </row>
    <row r="36" spans="1:6" ht="15" customHeight="1" x14ac:dyDescent="0.2">
      <c r="A36" s="134" t="s">
        <v>58</v>
      </c>
      <c r="B36" s="135"/>
      <c r="C36" s="135"/>
      <c r="D36" s="135"/>
      <c r="E36" s="135"/>
      <c r="F36" s="136"/>
    </row>
    <row r="37" spans="1:6" ht="15" customHeight="1" x14ac:dyDescent="0.2">
      <c r="A37" s="137" t="s">
        <v>128</v>
      </c>
      <c r="B37" s="138"/>
      <c r="C37" s="138"/>
      <c r="D37" s="138"/>
      <c r="E37" s="138"/>
      <c r="F37" s="139"/>
    </row>
    <row r="38" spans="1:6" ht="15" customHeight="1" x14ac:dyDescent="0.2">
      <c r="A38" s="137" t="s">
        <v>64</v>
      </c>
      <c r="B38" s="138"/>
      <c r="C38" s="138"/>
      <c r="D38" s="138"/>
      <c r="E38" s="138"/>
      <c r="F38" s="139"/>
    </row>
    <row r="39" spans="1:6" ht="15" customHeight="1" x14ac:dyDescent="0.2">
      <c r="A39" s="137" t="s">
        <v>65</v>
      </c>
      <c r="B39" s="138"/>
      <c r="C39" s="138"/>
      <c r="D39" s="138"/>
      <c r="E39" s="138"/>
      <c r="F39" s="139"/>
    </row>
    <row r="40" spans="1:6" ht="9" customHeight="1" thickBot="1" x14ac:dyDescent="0.25">
      <c r="A40" s="176"/>
      <c r="B40" s="177"/>
      <c r="C40" s="177"/>
      <c r="D40" s="177"/>
      <c r="E40" s="177"/>
      <c r="F40" s="178"/>
    </row>
  </sheetData>
  <mergeCells count="25">
    <mergeCell ref="A3:F3"/>
    <mergeCell ref="A4:F4"/>
    <mergeCell ref="B14:C14"/>
    <mergeCell ref="B17:C17"/>
    <mergeCell ref="B22:E22"/>
    <mergeCell ref="B15:C15"/>
    <mergeCell ref="B10:C10"/>
    <mergeCell ref="B11:C11"/>
    <mergeCell ref="B12:C12"/>
    <mergeCell ref="B13:C13"/>
    <mergeCell ref="B9:E9"/>
    <mergeCell ref="A39:F39"/>
    <mergeCell ref="E24:E25"/>
    <mergeCell ref="B24:D25"/>
    <mergeCell ref="B26:D26"/>
    <mergeCell ref="B27:D27"/>
    <mergeCell ref="B28:D28"/>
    <mergeCell ref="B29:D29"/>
    <mergeCell ref="B30:D30"/>
    <mergeCell ref="B31:D31"/>
    <mergeCell ref="B32:D32"/>
    <mergeCell ref="B33:D33"/>
    <mergeCell ref="A36:F36"/>
    <mergeCell ref="A37:F37"/>
    <mergeCell ref="A38:F38"/>
  </mergeCells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</vt:lpstr>
      <vt:lpstr>PARTICIPANT INFO</vt:lpstr>
      <vt:lpstr>FINANCIAL INFO</vt:lpstr>
      <vt:lpstr>'PARTICIPANT INFO'!Print_Area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Marieve Millaire</cp:lastModifiedBy>
  <cp:lastPrinted>2009-12-02T15:06:55Z</cp:lastPrinted>
  <dcterms:created xsi:type="dcterms:W3CDTF">2009-06-11T20:23:38Z</dcterms:created>
  <dcterms:modified xsi:type="dcterms:W3CDTF">2017-12-19T21:03:33Z</dcterms:modified>
</cp:coreProperties>
</file>